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506" windowWidth="15480" windowHeight="11640" tabRatio="917" activeTab="10"/>
  </bookViews>
  <sheets>
    <sheet name="Nimekiri" sheetId="1" r:id="rId1"/>
    <sheet name="L1_Töötaja avald_töölevõtmisel" sheetId="2" r:id="rId2"/>
    <sheet name="L2_Lähetuskulu aruanne" sheetId="3" r:id="rId3"/>
    <sheet name="L3_Sularaha inventuuri akt" sheetId="4" r:id="rId4"/>
    <sheet name="L4_Väikevara mahakandmine" sheetId="5" r:id="rId5"/>
    <sheet name="L5_Kasulik eluiga" sheetId="6" r:id="rId6"/>
    <sheet name="L6_Vara mahakandmise akt" sheetId="7" r:id="rId7"/>
    <sheet name="L7_Lugemisleht" sheetId="8" r:id="rId8"/>
    <sheet name="L8_Varade inventuuri lõppakt" sheetId="9" r:id="rId9"/>
    <sheet name="L9_Vara üleandmine" sheetId="10" r:id="rId10"/>
    <sheet name="L10_Arve parameetrid" sheetId="11" r:id="rId11"/>
  </sheets>
  <externalReferences>
    <externalReference r:id="rId14"/>
  </externalReferences>
  <definedNames>
    <definedName name="_Sum1" localSheetId="0">#REF!</definedName>
    <definedName name="_Sum1">#REF!</definedName>
    <definedName name="_Sum2" localSheetId="0">#REF!</definedName>
    <definedName name="_Sum2">#REF!</definedName>
    <definedName name="_Sum3" localSheetId="0">#REF!</definedName>
    <definedName name="_Sum3">#REF!</definedName>
    <definedName name="_Toc185844627" localSheetId="3">'L3_Sularaha inventuuri akt'!$A$9</definedName>
    <definedName name="_Toc185844628" localSheetId="3">'L3_Sularaha inventuuri akt'!$A$21</definedName>
    <definedName name="_Toc187572586" localSheetId="3">'L3_Sularaha inventuuri akt'!$A$9</definedName>
    <definedName name="Asutus1" localSheetId="0">#REF!</definedName>
    <definedName name="Asutus1">#REF!</definedName>
    <definedName name="Nkiri2">'[1]Nimekiri'!$A:$N</definedName>
    <definedName name="Prindiala" localSheetId="1">'L1_Töötaja avald_töölevõtmisel'!$A$1:$E$29</definedName>
    <definedName name="Prindiala" localSheetId="2">'L2_Lähetuskulu aruanne'!$A$1:$F$28</definedName>
    <definedName name="Prindiala" localSheetId="3">'L3_Sularaha inventuuri akt'!$A$1:$C$39</definedName>
    <definedName name="Prindiala" localSheetId="4">'L4_Väikevara mahakandmine'!$A$1:$L$38</definedName>
    <definedName name="Prindiala" localSheetId="5">'L5_Kasulik eluiga'!$A$1:$N$26</definedName>
    <definedName name="Prindiala" localSheetId="6">'L6_Vara mahakandmise akt'!$B$1:$M$30</definedName>
    <definedName name="Prindiala" localSheetId="7">'L7_Lugemisleht'!$A$1:$S$24</definedName>
    <definedName name="Prindiala" localSheetId="8">'L8_Varade inventuuri lõppakt'!$A$1:$I$51</definedName>
    <definedName name="Prindiala" localSheetId="9">'L9_Vara üleandmine'!$A$1:$I$39</definedName>
    <definedName name="Prinditiitlid" localSheetId="6">'L6_Vara mahakandmise akt'!$8:$8</definedName>
    <definedName name="Prinditiitlid" localSheetId="7">'L7_Lugemisleht'!$12:$12</definedName>
    <definedName name="Z_23AD4064_C848_4C6C_8F18_28355BB864F1_.wvu.Cols" localSheetId="6" hidden="1">'L6_Vara mahakandmise akt'!$G:$G</definedName>
    <definedName name="Z_23AD4064_C848_4C6C_8F18_28355BB864F1_.wvu.PrintArea" localSheetId="6" hidden="1">'L6_Vara mahakandmise akt'!$B$6:$M$27</definedName>
    <definedName name="Z_9826DB69_A149_4831_9EE7_F32F66BA3D72_.wvu.Cols" localSheetId="0" hidden="1">'Nimekiri'!$C:$D</definedName>
  </definedNames>
  <calcPr fullCalcOnLoad="1"/>
</workbook>
</file>

<file path=xl/comments10.xml><?xml version="1.0" encoding="utf-8"?>
<comments xmlns="http://schemas.openxmlformats.org/spreadsheetml/2006/main">
  <authors>
    <author>Inna Uba</author>
  </authors>
  <commentList>
    <comment ref="I16" authorId="0">
      <text>
        <r>
          <rPr>
            <b/>
            <sz val="9"/>
            <rFont val="Tahoma"/>
            <family val="2"/>
          </rPr>
          <t>Inna Uba:</t>
        </r>
        <r>
          <rPr>
            <sz val="9"/>
            <rFont val="Tahoma"/>
            <family val="2"/>
          </rPr>
          <t xml:space="preserve">
valemid olemas, sisestada ainult soetusmaksumused ja kulum. Kokku ja jääkmaksumus arvutatakse automaatselt</t>
        </r>
      </text>
    </comment>
  </commentList>
</comments>
</file>

<file path=xl/comments5.xml><?xml version="1.0" encoding="utf-8"?>
<comments xmlns="http://schemas.openxmlformats.org/spreadsheetml/2006/main">
  <authors>
    <author>Inna Uba</author>
  </authors>
  <commentList>
    <comment ref="A6" authorId="0">
      <text>
        <r>
          <rPr>
            <b/>
            <sz val="9"/>
            <rFont val="Tahoma"/>
            <family val="2"/>
          </rPr>
          <t>Inna Uba:</t>
        </r>
        <r>
          <rPr>
            <sz val="9"/>
            <rFont val="Tahoma"/>
            <family val="2"/>
          </rPr>
          <t xml:space="preserve">
Juhul kui kõlbmatuks tunnistatud väheväärtuslik vara kuulub hävitamisele või utiliseerimisele kantakse vara registrist välja dokumendi alusel, mis kinnitab vara hävitamist või utiliseerimist (näit. Vara hävitajale või utiliseerijale üleandmis-vastuvõtmisakt ; algdokumendiks võib olla ka vara kõlbmatuks tunnistamise/mahakandmise akt, kui sellele on lisatud märge, et hävitamise või utiliseerimise viisid läbi oma töötajad ning vara hävitamise viis ja tähtaeg)
</t>
        </r>
      </text>
    </comment>
  </commentList>
</comments>
</file>

<file path=xl/sharedStrings.xml><?xml version="1.0" encoding="utf-8"?>
<sst xmlns="http://schemas.openxmlformats.org/spreadsheetml/2006/main" count="323" uniqueCount="218">
  <si>
    <t>Tagasi</t>
  </si>
  <si>
    <t>(asutuse nimetus)</t>
  </si>
  <si>
    <r>
      <t xml:space="preserve">Akt nr </t>
    </r>
    <r>
      <rPr>
        <sz val="11"/>
        <rFont val="Times New Roman"/>
        <family val="1"/>
      </rPr>
      <t>.………...........……………..</t>
    </r>
  </si>
  <si>
    <r>
      <t xml:space="preserve">Kuupäev </t>
    </r>
    <r>
      <rPr>
        <sz val="11"/>
        <rFont val="Times New Roman"/>
        <family val="1"/>
      </rPr>
      <t xml:space="preserve">…………….........……...  </t>
    </r>
  </si>
  <si>
    <t>SULARAHA INVENTUURI AKT</t>
  </si>
  <si>
    <t>Kinnitame inventuuri läbiviimist ja sularaha olemasolu:</t>
  </si>
  <si>
    <r>
      <t xml:space="preserve">Viimane sissetulekuorder nr </t>
    </r>
    <r>
      <rPr>
        <sz val="11"/>
        <rFont val="Times New Roman"/>
        <family val="1"/>
      </rPr>
      <t>...............</t>
    </r>
  </si>
  <si>
    <r>
      <t xml:space="preserve">Viimane väljaminekuorder nr </t>
    </r>
    <r>
      <rPr>
        <sz val="11"/>
        <rFont val="Times New Roman"/>
        <family val="1"/>
      </rPr>
      <t>.............</t>
    </r>
  </si>
  <si>
    <t>Rahatähed</t>
  </si>
  <si>
    <t>Inventeeritud tk</t>
  </si>
  <si>
    <t>Kokku summa</t>
  </si>
  <si>
    <t>Kokku sendid</t>
  </si>
  <si>
    <t>Kõik kokku</t>
  </si>
  <si>
    <t>Kokku inventeeritud (summa sõnadega):</t>
  </si>
  <si>
    <t>Inventuuri läbiviijad:</t>
  </si>
  <si>
    <t>(nimi, ametinimetus)</t>
  </si>
  <si>
    <t>(allkiri)</t>
  </si>
  <si>
    <t>Varaliselt vastutav isik:</t>
  </si>
  <si>
    <t>(kuupäev)</t>
  </si>
  <si>
    <t>Kinnitan</t>
  </si>
  <si>
    <t>LÄHETUSKULUDE ÕIEND</t>
  </si>
  <si>
    <t>Nimi</t>
  </si>
  <si>
    <t>Isikukood</t>
  </si>
  <si>
    <t>Aadress</t>
  </si>
  <si>
    <t>Arveldusarve nr</t>
  </si>
  <si>
    <t>Viibisin lähetusega</t>
  </si>
  <si>
    <t>kokku</t>
  </si>
  <si>
    <t>päeva</t>
  </si>
  <si>
    <t>(aeg - millisest kuupäevast millise kuupäevani)</t>
  </si>
  <si>
    <t>Palun mulle hüvitada lähetuskulud järgnevalt:</t>
  </si>
  <si>
    <t>Kasutasin lähetuses viibides isiklikku sõiduautot riikliku registreerimismärgiga</t>
  </si>
  <si>
    <t>Käesolevaga kinnitan, et muu isik mulle või selle sõiduauto eest muule füüsilisele isikule hüvitist ei maksa.</t>
  </si>
  <si>
    <t>Saadud avanssi summas</t>
  </si>
  <si>
    <t>eurot.</t>
  </si>
  <si>
    <t>Väljamaksmisele/tagastamisele kuulub</t>
  </si>
  <si>
    <t>Päevaraha</t>
  </si>
  <si>
    <t>Sõidukulud</t>
  </si>
  <si>
    <t>Majutuskulud</t>
  </si>
  <si>
    <t>Muud kulud</t>
  </si>
  <si>
    <t>Isikukood:</t>
  </si>
  <si>
    <t>Avaldus</t>
  </si>
  <si>
    <t>(Allkiri)</t>
  </si>
  <si>
    <t>(Kuupäev)</t>
  </si>
  <si>
    <t>Jrk nr</t>
  </si>
  <si>
    <t>(nimi ja ametikoht)</t>
  </si>
  <si>
    <t>Kokku</t>
  </si>
  <si>
    <t>Jrk. nr.</t>
  </si>
  <si>
    <t>Kasulik eluiga</t>
  </si>
  <si>
    <t>Kogus</t>
  </si>
  <si>
    <t>Ühik</t>
  </si>
  <si>
    <t>(omakäeline allkiri paberkandjal või digitaalallkiri)</t>
  </si>
  <si>
    <t>VARA ÜLEANDMISE-VASTUVÕTMISE AKT  nr.</t>
  </si>
  <si>
    <t>Vara üleandja:</t>
  </si>
  <si>
    <t>vara valitseja asutus</t>
  </si>
  <si>
    <t>keda esindab</t>
  </si>
  <si>
    <t>Vara vastuvõtja:</t>
  </si>
  <si>
    <t>Vara üleandmise alus:</t>
  </si>
  <si>
    <t>Käesoleva akti alusel vara üleandja annab oma valitsemiselt ja bilansist vara vastuvõtja valitsemisele ja bilanssi järgmise(d) vara(d):</t>
  </si>
  <si>
    <t>Vara nimetus</t>
  </si>
  <si>
    <t>Vara soetus-maksumus</t>
  </si>
  <si>
    <t>Vara jääk-maksumus vara üleandmise kuule eelneva kuu lõpu seisuga</t>
  </si>
  <si>
    <t>00.00.0000</t>
  </si>
  <si>
    <t>Akti lisad:</t>
  </si>
  <si>
    <t>Poolte allkirjad:</t>
  </si>
  <si>
    <t>Üleandja esindaja(d)</t>
  </si>
  <si>
    <t>Vastuvõtja esindaja(d)</t>
  </si>
  <si>
    <t>Akti liikumine:</t>
  </si>
  <si>
    <t>1. Üleandja koostab akti</t>
  </si>
  <si>
    <t>2. Üleandja saadab allkirjastatud akti vara vastuvõtjale</t>
  </si>
  <si>
    <t>3. Vastuvõtja allkirjastab akti</t>
  </si>
  <si>
    <t>4. Vastuvõtja avab omapoolsed varakaardid</t>
  </si>
  <si>
    <t>5. Vastvõtja kirjutab avatud varakaardi numbrid käsitsi lahtrisse "Varakaardi number vastuvõtjal"</t>
  </si>
  <si>
    <t>6. Vastuvõtja saadab ühe akti eksemplari üleandjale tagasi</t>
  </si>
  <si>
    <t>7. Allkirjastatud akti saamisel siirdab üleandja vara</t>
  </si>
  <si>
    <t>Soetamise kuupäev</t>
  </si>
  <si>
    <t>Asukoht/ruum</t>
  </si>
  <si>
    <t>Soetamis-maksumus</t>
  </si>
  <si>
    <t>Jääkväärtus</t>
  </si>
  <si>
    <t>Hävitamise viis</t>
  </si>
  <si>
    <t/>
  </si>
  <si>
    <t>VÄHEVÄÄRTUSLIKU VARA KÕLBMATUKS TUNNISTAMISE / MAHAKANDMISE AKT nr.</t>
  </si>
  <si>
    <t>Vara-kaardi nr</t>
  </si>
  <si>
    <t>Inventari nr</t>
  </si>
  <si>
    <t>Soetuse kuupäev</t>
  </si>
  <si>
    <t>Soetus-maksumus</t>
  </si>
  <si>
    <t>Mahakandmise täpne põhjendus ja viide ekspertiisiaktile (akti olemasolu korral)</t>
  </si>
  <si>
    <t>Mahakandmise viis</t>
  </si>
  <si>
    <t xml:space="preserve">Kokku   </t>
  </si>
  <si>
    <t>Hävitamise või utiliseerimise tähtaeg:</t>
  </si>
  <si>
    <t>Allkirjad:</t>
  </si>
  <si>
    <t>(nimi)</t>
  </si>
  <si>
    <r>
      <t>PÕHI- JA VÄHEVÄÄRTUSLIKU VARA LUGEMISLEHT  nr.</t>
    </r>
    <r>
      <rPr>
        <b/>
        <sz val="7"/>
        <rFont val="Arial"/>
        <family val="2"/>
      </rPr>
      <t xml:space="preserve"> ..............</t>
    </r>
  </si>
  <si>
    <t xml:space="preserve">   </t>
  </si>
  <si>
    <t>Ruum</t>
  </si>
  <si>
    <t>Märkused</t>
  </si>
  <si>
    <t xml:space="preserve">Vara eest vastutav isik: </t>
  </si>
  <si>
    <t>VARA KASULIKU ELUEA KORRIGEERIMISE AKT</t>
  </si>
  <si>
    <t>Kulumi alguse kuupäev</t>
  </si>
  <si>
    <t>Jääk-maksumus seisuga</t>
  </si>
  <si>
    <t>Uus kasulik eluiga</t>
  </si>
  <si>
    <t>Kasuliku eluea muutmise põhjus</t>
  </si>
  <si>
    <t xml:space="preserve"> 00.00.0000</t>
  </si>
  <si>
    <t>Vara järelejäänud kasulikku eluiga korrigeeritakse  juhul, kui on selgunud, et vara tegelik kasulik eluiga on oluliselt erinev esialgu hinnatust.</t>
  </si>
  <si>
    <t>PÕHI- JA VÄHEVÄÄRTUSLIKU VARA INVENTUURI LÕPPAKT</t>
  </si>
  <si>
    <t>Inventuur seisuga:</t>
  </si>
  <si>
    <t>Inventuuri läbiviimise periood:</t>
  </si>
  <si>
    <t>alusel läbi viidud varade  inventuuri</t>
  </si>
  <si>
    <t>kohaselt on inventeerimise koondtulemused rahalises vääringus järgmised:</t>
  </si>
  <si>
    <t>Vara grupp</t>
  </si>
  <si>
    <t>Soetusmaksumus seisuga</t>
  </si>
  <si>
    <t>Korrigeerimised inventuuri läbi-viimise seisuga (sissetulek soetus-maksumuses)*</t>
  </si>
  <si>
    <t>Korrigeerimised inventuuri läbiviimise seisuga (väljaminek soetus-maksumuses)*</t>
  </si>
  <si>
    <t>Korrektuuride järgne tegelik seis soetus-maksumuses inventuuri läbiviimise seisuga</t>
  </si>
  <si>
    <t>(inventuuri-nimekirja andmed)</t>
  </si>
  <si>
    <t>Kinnisvara-investeeringud</t>
  </si>
  <si>
    <t>Materiaalne põhivara</t>
  </si>
  <si>
    <t>Immateriaalne põhivara</t>
  </si>
  <si>
    <t>Väheväärtuslik vara</t>
  </si>
  <si>
    <t>* Inventuuri läbiviimise perioodil inventuuri läbiviimise seisuga kajastatud sissetulekud/väljaminekud (muudatused on vormistatud inventuuri akti (vt vara arvele võtmise akt, lisa nr ...)või õiendiga)</t>
  </si>
  <si>
    <t>Lõppakti lisad:</t>
  </si>
  <si>
    <t>2. Inventuurinimekiri (lugemislehed)</t>
  </si>
  <si>
    <t>3. Inventuurinimekirja alusel koostatud aktid</t>
  </si>
  <si>
    <t xml:space="preserve">    3.1 Vara arvele võtmise akt</t>
  </si>
  <si>
    <t xml:space="preserve">    3.2 Väheväärtusliku vara mahakandmise akt</t>
  </si>
  <si>
    <t xml:space="preserve">    3.3 Vara ümberklassifitseerimise akt</t>
  </si>
  <si>
    <t xml:space="preserve">    3.5 ... jne</t>
  </si>
  <si>
    <t>4. Õiendid</t>
  </si>
  <si>
    <t>Komisjoni esimees:</t>
  </si>
  <si>
    <t>Lisa nr</t>
  </si>
  <si>
    <t>Vormi nimetus</t>
  </si>
  <si>
    <t>Vana nr</t>
  </si>
  <si>
    <t>-</t>
  </si>
  <si>
    <t>Sularaha inventuuri akt</t>
  </si>
  <si>
    <t>L10</t>
  </si>
  <si>
    <t>Vara üleandmise-vastuvõtmise akt</t>
  </si>
  <si>
    <t>Väheväärtusliku vara kõlbmatuks tunnistamise / mahakandmise akt</t>
  </si>
  <si>
    <t>Põhi- ja väheväärtusliku vara lugemisleht</t>
  </si>
  <si>
    <t>Vara kasuliku eluea korrigeerimise akt</t>
  </si>
  <si>
    <t>Põhi- ja väheväärtusliku vara inventuuri lõppakt</t>
  </si>
  <si>
    <t>Kasutuskõlbmatu (nii füüsiliselt kui moraalselt amortiseerunud) vara summas ... (vt väheväärtusliku vara mahakandmise akt (lisa nr...), põhivara kõlbmatuks tunnistamise ja mahakandmise akt (lisa nr...))</t>
  </si>
  <si>
    <t>1. Käskkiri inventuuri läbiviimise kohta</t>
  </si>
  <si>
    <t xml:space="preserve">    3.4 Põhivara mahakandmise akt</t>
  </si>
  <si>
    <t>*   Inventuuri lõppaktile võib lisada ka kokkuvõtte varaklasside, vastutavate isikute vm lugemise metoodika lõikes.</t>
  </si>
  <si>
    <t xml:space="preserve">Tartus, </t>
  </si>
  <si>
    <t>Vara-kaardi kood</t>
  </si>
  <si>
    <t xml:space="preserve">          KINNITAN </t>
  </si>
  <si>
    <t>(amet)</t>
  </si>
  <si>
    <t>VARA KÕLBMATUKS TUNNISTAMISE/MAHAKANDMISE AKT</t>
  </si>
  <si>
    <t>Vara kaardi kood</t>
  </si>
  <si>
    <t>Inventeerimiskomisjoni esimees</t>
  </si>
  <si>
    <t>Vara eest vastutaja</t>
  </si>
  <si>
    <t>...................................................................................................................................................</t>
  </si>
  <si>
    <t>Varakaardi kood</t>
  </si>
  <si>
    <t>1. Kogumisse kuuluvate varade nimekiri</t>
  </si>
  <si>
    <t>2. Muu täiendav informatsioon üleantava vara kohta (nt lepingud, mõõdikute näidud jne)</t>
  </si>
  <si>
    <t>TARTU LINNAVALITSUSE RAHANDUSOSAKONNA</t>
  </si>
  <si>
    <t>Raamatupidamisteenistusele</t>
  </si>
  <si>
    <t>Kokku kupüürid</t>
  </si>
  <si>
    <t>1€ ja 2€ mündid</t>
  </si>
  <si>
    <t>jrk.nr</t>
  </si>
  <si>
    <t>vara kood</t>
  </si>
  <si>
    <t>Vara kirjeldus /nimetus</t>
  </si>
  <si>
    <t>Vara kõlbmatuks tunnistamise / mahakandmise akt (KVI, MP, IMPV)</t>
  </si>
  <si>
    <t>(hallatava asutuse nimetus)</t>
  </si>
  <si>
    <t>(kassa asukoha täpsustus)</t>
  </si>
  <si>
    <t>(vara asukoha täpsustus)</t>
  </si>
  <si>
    <t>Vara kulum</t>
  </si>
  <si>
    <t>Töötaja avaldus töölevõtmisel (hallatavatele asutustele)</t>
  </si>
  <si>
    <t>Õiend lähetuskulude kohta (hallatavatele asutustele)</t>
  </si>
  <si>
    <t>Arve parameetrid</t>
  </si>
  <si>
    <t>asutuse nimi</t>
  </si>
  <si>
    <t>ARVE PARAMEETRID</t>
  </si>
  <si>
    <t>Arve saaja nimi:</t>
  </si>
  <si>
    <t>Tehingu toimumise periood:</t>
  </si>
  <si>
    <t>Tehingu kirjeldus:</t>
  </si>
  <si>
    <t>Arve esitamise alus:</t>
  </si>
  <si>
    <t>Ühik:</t>
  </si>
  <si>
    <t>Kogus:</t>
  </si>
  <si>
    <t>Ühiku hind:</t>
  </si>
  <si>
    <t>Summa:</t>
  </si>
  <si>
    <t>Maksetähtaeg:</t>
  </si>
  <si>
    <t>Tegevusala</t>
  </si>
  <si>
    <t>Kulukeskus</t>
  </si>
  <si>
    <t>Eesmärk</t>
  </si>
  <si>
    <t>Koostaja:</t>
  </si>
  <si>
    <t>(kuupäev, nimi)</t>
  </si>
  <si>
    <t>L3</t>
  </si>
  <si>
    <t>L4</t>
  </si>
  <si>
    <t>L5</t>
  </si>
  <si>
    <t>L6</t>
  </si>
  <si>
    <t>L7</t>
  </si>
  <si>
    <t>L8</t>
  </si>
  <si>
    <t>L9</t>
  </si>
  <si>
    <r>
      <t>ð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arvestada seadusega lubatud maksuvaba tulu</t>
    </r>
  </si>
  <si>
    <r>
      <t>ð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mitte arvestada maksuvaba tulu</t>
    </r>
  </si>
  <si>
    <r>
      <t>ð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arvestada maksuvaba tulu _______________ eurot kuus.</t>
    </r>
  </si>
  <si>
    <t>E-post:</t>
  </si>
  <si>
    <t>1. Palun alates _________minule tehtavatelt väljamaksetelt kinnipeetava tulumaksu arvutamisel</t>
  </si>
  <si>
    <t>Komisjoni liikmete allkirjad:</t>
  </si>
  <si>
    <t>Hävitamise või utiliseerimise eest vastutav isik:</t>
  </si>
  <si>
    <t>Inventuurikomisjoni liikmete allkirjad:</t>
  </si>
  <si>
    <t>3. Jne</t>
  </si>
  <si>
    <t>Arve saaja e-post või aadress:</t>
  </si>
  <si>
    <t>Arve saaja isikukood/reg.nr:</t>
  </si>
  <si>
    <t>Eelarveliik</t>
  </si>
  <si>
    <t>Artikkel</t>
  </si>
  <si>
    <t>JAH</t>
  </si>
  <si>
    <t>EI</t>
  </si>
  <si>
    <t>Summale lisanduv käibemaks:</t>
  </si>
  <si>
    <t>Olen teadlik, et kõigi Tartu Linnavalitsuse haldusalas sõlmitud lepingute kohta arvestatakse tulumaksuvaba summa lepingute koondsummast. Tasaarvlemine toimub maksuvaba avaldusega lepingul.</t>
  </si>
  <si>
    <t>Nimi:</t>
  </si>
  <si>
    <t>2. Palun minu töötasu kanda arveldusarvele nr __________________</t>
  </si>
  <si>
    <t>L1</t>
  </si>
  <si>
    <t>(Käskkirja nr ja kuupäev)</t>
  </si>
  <si>
    <t>(Sihtkoht)</t>
  </si>
  <si>
    <t>L2</t>
  </si>
  <si>
    <t>Asutuse/struktuuriüksuse juht/
valdkonna abilinnapea</t>
  </si>
  <si>
    <t>........................käskkirja nr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</si>
</sst>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dd\.mm\.yyyy;@"/>
    <numFmt numFmtId="173" formatCode="dd\.mm\.yy;@"/>
    <numFmt numFmtId="174" formatCode="dd/mm/yy"/>
    <numFmt numFmtId="175" formatCode="d/m/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5">
    <font>
      <sz val="10"/>
      <name val="Arial"/>
      <family val="0"/>
    </font>
    <font>
      <sz val="11"/>
      <color indexed="8"/>
      <name val="Times New Roman"/>
      <family val="2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11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7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8"/>
      <name val="Arial"/>
      <family val="0"/>
    </font>
    <font>
      <i/>
      <sz val="8"/>
      <name val="Times New Roman"/>
      <family val="1"/>
    </font>
    <font>
      <sz val="12"/>
      <name val="Arial"/>
      <family val="2"/>
    </font>
    <font>
      <sz val="11"/>
      <color indexed="18"/>
      <name val="Times New Roman"/>
      <family val="1"/>
    </font>
    <font>
      <sz val="10"/>
      <name val="Times New Roman"/>
      <family val="1"/>
    </font>
    <font>
      <b/>
      <sz val="12"/>
      <name val="Times New Roman Bold"/>
      <family val="0"/>
    </font>
    <font>
      <b/>
      <sz val="10"/>
      <name val="Times New Roman"/>
      <family val="1"/>
    </font>
    <font>
      <b/>
      <sz val="11"/>
      <name val="Arial"/>
      <family val="0"/>
    </font>
    <font>
      <b/>
      <sz val="12"/>
      <color indexed="10"/>
      <name val="Times New Roman"/>
      <family val="1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u val="single"/>
      <sz val="11"/>
      <color indexed="12"/>
      <name val="Times New Roman"/>
      <family val="1"/>
    </font>
    <font>
      <sz val="10"/>
      <color indexed="18"/>
      <name val="Times New Roman"/>
      <family val="1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9"/>
      <name val="Times New Roman"/>
      <family val="1"/>
    </font>
    <font>
      <b/>
      <sz val="14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i/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0"/>
      <color indexed="20"/>
      <name val="Arial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indexed="14"/>
      <name val="Times New Roman"/>
      <family val="1"/>
    </font>
    <font>
      <sz val="12"/>
      <color indexed="14"/>
      <name val="Times New Roman"/>
      <family val="1"/>
    </font>
    <font>
      <sz val="10"/>
      <color indexed="14"/>
      <name val="Arial"/>
      <family val="2"/>
    </font>
    <font>
      <sz val="8"/>
      <color indexed="14"/>
      <name val="Arial"/>
      <family val="2"/>
    </font>
    <font>
      <sz val="12"/>
      <color indexed="12"/>
      <name val="Times New Roman"/>
      <family val="1"/>
    </font>
    <font>
      <sz val="10"/>
      <color indexed="10"/>
      <name val="Arial"/>
      <family val="2"/>
    </font>
    <font>
      <sz val="11"/>
      <color indexed="14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0"/>
      <color theme="11"/>
      <name val="Arial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1"/>
      <color rgb="FFFF00FF"/>
      <name val="Times New Roman"/>
      <family val="1"/>
    </font>
    <font>
      <sz val="12"/>
      <color rgb="FFFF00FF"/>
      <name val="Times New Roman"/>
      <family val="1"/>
    </font>
    <font>
      <sz val="10"/>
      <color rgb="FFFF00FF"/>
      <name val="Arial"/>
      <family val="2"/>
    </font>
    <font>
      <sz val="8"/>
      <color rgb="FFFF00FF"/>
      <name val="Arial"/>
      <family val="2"/>
    </font>
    <font>
      <sz val="12"/>
      <color rgb="FF0000FF"/>
      <name val="Times New Roman"/>
      <family val="1"/>
    </font>
    <font>
      <sz val="11"/>
      <color rgb="FFFF00F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/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497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14" fontId="2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wrapText="1"/>
    </xf>
    <xf numFmtId="0" fontId="7" fillId="0" borderId="12" xfId="0" applyFont="1" applyBorder="1" applyAlignment="1">
      <alignment wrapText="1"/>
    </xf>
    <xf numFmtId="0" fontId="12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4" fontId="2" fillId="0" borderId="12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54" applyFill="1" applyBorder="1" applyAlignment="1" applyProtection="1">
      <alignment vertical="top"/>
      <protection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11" fillId="0" borderId="12" xfId="0" applyFont="1" applyBorder="1" applyAlignment="1">
      <alignment/>
    </xf>
    <xf numFmtId="49" fontId="11" fillId="0" borderId="12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/>
    </xf>
    <xf numFmtId="14" fontId="11" fillId="0" borderId="1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172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18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>
      <alignment/>
    </xf>
    <xf numFmtId="0" fontId="8" fillId="0" borderId="0" xfId="0" applyFont="1" applyAlignment="1">
      <alignment vertical="center"/>
    </xf>
    <xf numFmtId="0" fontId="11" fillId="3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top"/>
    </xf>
    <xf numFmtId="172" fontId="11" fillId="0" borderId="0" xfId="0" applyNumberFormat="1" applyFont="1" applyAlignment="1">
      <alignment vertical="center"/>
    </xf>
    <xf numFmtId="4" fontId="2" fillId="0" borderId="1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172" fontId="16" fillId="0" borderId="14" xfId="0" applyNumberFormat="1" applyFont="1" applyBorder="1" applyAlignment="1" applyProtection="1">
      <alignment horizontal="center" vertical="top" wrapText="1"/>
      <protection locked="0"/>
    </xf>
    <xf numFmtId="0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/>
    </xf>
    <xf numFmtId="0" fontId="17" fillId="33" borderId="0" xfId="0" applyFont="1" applyFill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4" fontId="0" fillId="0" borderId="0" xfId="0" applyNumberFormat="1" applyBorder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2" fillId="0" borderId="11" xfId="0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4" fontId="2" fillId="0" borderId="11" xfId="0" applyNumberFormat="1" applyFont="1" applyBorder="1" applyAlignment="1">
      <alignment vertical="top" wrapText="1"/>
    </xf>
    <xf numFmtId="4" fontId="17" fillId="0" borderId="11" xfId="0" applyNumberFormat="1" applyFont="1" applyBorder="1" applyAlignment="1">
      <alignment vertical="top"/>
    </xf>
    <xf numFmtId="174" fontId="2" fillId="0" borderId="11" xfId="0" applyNumberFormat="1" applyFont="1" applyBorder="1" applyAlignment="1">
      <alignment vertical="top" wrapText="1"/>
    </xf>
    <xf numFmtId="174" fontId="2" fillId="0" borderId="11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vertical="top"/>
    </xf>
    <xf numFmtId="4" fontId="19" fillId="0" borderId="11" xfId="0" applyNumberFormat="1" applyFont="1" applyBorder="1" applyAlignment="1">
      <alignment vertical="top"/>
    </xf>
    <xf numFmtId="0" fontId="2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/>
    </xf>
    <xf numFmtId="0" fontId="9" fillId="0" borderId="0" xfId="0" applyFont="1" applyAlignment="1">
      <alignment vertical="center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vertical="top"/>
    </xf>
    <xf numFmtId="49" fontId="2" fillId="0" borderId="11" xfId="0" applyNumberFormat="1" applyFont="1" applyBorder="1" applyAlignment="1">
      <alignment vertical="top" wrapText="1"/>
    </xf>
    <xf numFmtId="172" fontId="2" fillId="0" borderId="11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vertical="top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3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center" vertical="center"/>
      <protection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 vertical="top" wrapText="1"/>
    </xf>
    <xf numFmtId="0" fontId="23" fillId="0" borderId="0" xfId="0" applyFont="1" applyFill="1" applyAlignment="1">
      <alignment vertical="top"/>
    </xf>
    <xf numFmtId="0" fontId="2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 applyProtection="1">
      <alignment horizontal="center" vertical="top"/>
      <protection locked="0"/>
    </xf>
    <xf numFmtId="0" fontId="25" fillId="0" borderId="0" xfId="0" applyFont="1" applyFill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14" fontId="13" fillId="0" borderId="0" xfId="0" applyNumberFormat="1" applyFont="1" applyFill="1" applyBorder="1" applyAlignment="1">
      <alignment horizontal="center" vertical="top" wrapText="1"/>
    </xf>
    <xf numFmtId="4" fontId="13" fillId="0" borderId="0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>
      <alignment horizontal="right"/>
    </xf>
    <xf numFmtId="0" fontId="22" fillId="0" borderId="0" xfId="0" applyFont="1" applyFill="1" applyAlignment="1">
      <alignment vertical="center"/>
    </xf>
    <xf numFmtId="0" fontId="9" fillId="0" borderId="0" xfId="0" applyFont="1" applyFill="1" applyAlignment="1" applyProtection="1">
      <alignment horizontal="right"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22" fillId="0" borderId="0" xfId="0" applyFont="1" applyFill="1" applyAlignment="1" applyProtection="1">
      <alignment vertical="top"/>
      <protection locked="0"/>
    </xf>
    <xf numFmtId="0" fontId="13" fillId="0" borderId="0" xfId="0" applyFont="1" applyFill="1" applyAlignment="1" applyProtection="1">
      <alignment vertical="top"/>
      <protection locked="0"/>
    </xf>
    <xf numFmtId="0" fontId="13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vertical="center"/>
    </xf>
    <xf numFmtId="0" fontId="2" fillId="0" borderId="0" xfId="0" applyFont="1" applyAlignment="1" applyProtection="1">
      <alignment/>
      <protection locked="0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26" fillId="0" borderId="0" xfId="54" applyFont="1" applyAlignment="1" applyProtection="1">
      <alignment vertical="center"/>
      <protection/>
    </xf>
    <xf numFmtId="0" fontId="17" fillId="0" borderId="13" xfId="0" applyFont="1" applyBorder="1" applyAlignment="1">
      <alignment horizontal="center" vertical="top" wrapText="1"/>
    </xf>
    <xf numFmtId="0" fontId="17" fillId="0" borderId="0" xfId="0" applyFont="1" applyAlignment="1">
      <alignment vertical="top"/>
    </xf>
    <xf numFmtId="0" fontId="27" fillId="0" borderId="17" xfId="0" applyFont="1" applyBorder="1" applyAlignment="1">
      <alignment horizontal="center" vertical="top" wrapText="1"/>
    </xf>
    <xf numFmtId="173" fontId="2" fillId="0" borderId="11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14" fontId="11" fillId="0" borderId="0" xfId="0" applyNumberFormat="1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 vertical="top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4" fontId="2" fillId="0" borderId="11" xfId="0" applyNumberFormat="1" applyFont="1" applyBorder="1" applyAlignment="1" applyProtection="1">
      <alignment vertical="center"/>
      <protection/>
    </xf>
    <xf numFmtId="3" fontId="2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4" fontId="2" fillId="0" borderId="0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vertical="center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" fillId="0" borderId="0" xfId="54" applyAlignment="1" applyProtection="1">
      <alignment vertical="center"/>
      <protection/>
    </xf>
    <xf numFmtId="0" fontId="2" fillId="0" borderId="19" xfId="0" applyFont="1" applyBorder="1" applyAlignment="1">
      <alignment vertical="top"/>
    </xf>
    <xf numFmtId="4" fontId="2" fillId="0" borderId="15" xfId="0" applyNumberFormat="1" applyFont="1" applyBorder="1" applyAlignment="1">
      <alignment vertical="top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/>
    </xf>
    <xf numFmtId="4" fontId="2" fillId="0" borderId="14" xfId="0" applyNumberFormat="1" applyFont="1" applyBorder="1" applyAlignment="1">
      <alignment vertical="center"/>
    </xf>
    <xf numFmtId="0" fontId="22" fillId="0" borderId="12" xfId="0" applyFont="1" applyFill="1" applyBorder="1" applyAlignment="1">
      <alignment/>
    </xf>
    <xf numFmtId="0" fontId="22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top"/>
    </xf>
    <xf numFmtId="0" fontId="25" fillId="0" borderId="11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vertical="top"/>
    </xf>
    <xf numFmtId="0" fontId="13" fillId="0" borderId="11" xfId="0" applyFont="1" applyFill="1" applyBorder="1" applyAlignment="1">
      <alignment vertical="top" wrapText="1"/>
    </xf>
    <xf numFmtId="0" fontId="25" fillId="0" borderId="14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vertical="top" wrapText="1"/>
    </xf>
    <xf numFmtId="0" fontId="25" fillId="0" borderId="16" xfId="0" applyFont="1" applyFill="1" applyBorder="1" applyAlignment="1">
      <alignment vertical="top" wrapText="1"/>
    </xf>
    <xf numFmtId="0" fontId="3" fillId="0" borderId="0" xfId="54" applyFont="1" applyFill="1" applyBorder="1" applyAlignment="1" applyProtection="1">
      <alignment vertical="top"/>
      <protection/>
    </xf>
    <xf numFmtId="0" fontId="3" fillId="0" borderId="0" xfId="54" applyFont="1" applyFill="1" applyBorder="1" applyAlignment="1" applyProtection="1">
      <alignment vertical="top"/>
      <protection locked="0"/>
    </xf>
    <xf numFmtId="0" fontId="3" fillId="0" borderId="0" xfId="54" applyFont="1" applyAlignment="1" applyProtection="1">
      <alignment/>
      <protection/>
    </xf>
    <xf numFmtId="0" fontId="3" fillId="0" borderId="0" xfId="54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3" fillId="0" borderId="15" xfId="0" applyFont="1" applyFill="1" applyBorder="1" applyAlignment="1">
      <alignment vertical="top"/>
    </xf>
    <xf numFmtId="0" fontId="13" fillId="0" borderId="19" xfId="0" applyFont="1" applyFill="1" applyBorder="1" applyAlignment="1">
      <alignment vertical="top"/>
    </xf>
    <xf numFmtId="0" fontId="13" fillId="0" borderId="15" xfId="0" applyFont="1" applyFill="1" applyBorder="1" applyAlignment="1">
      <alignment vertical="top" wrapText="1"/>
    </xf>
    <xf numFmtId="0" fontId="13" fillId="0" borderId="19" xfId="0" applyFont="1" applyFill="1" applyBorder="1" applyAlignment="1">
      <alignment vertical="top" wrapText="1"/>
    </xf>
    <xf numFmtId="0" fontId="78" fillId="0" borderId="12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78" fillId="0" borderId="14" xfId="0" applyNumberFormat="1" applyFont="1" applyBorder="1" applyAlignment="1" applyProtection="1">
      <alignment horizontal="left" vertical="top"/>
      <protection locked="0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78" fillId="0" borderId="0" xfId="0" applyFont="1" applyAlignment="1" applyProtection="1">
      <alignment/>
      <protection locked="0"/>
    </xf>
    <xf numFmtId="0" fontId="81" fillId="0" borderId="0" xfId="0" applyFont="1" applyFill="1" applyAlignment="1">
      <alignment vertical="top"/>
    </xf>
    <xf numFmtId="4" fontId="2" fillId="0" borderId="15" xfId="0" applyNumberFormat="1" applyFont="1" applyBorder="1" applyAlignment="1">
      <alignment vertical="center"/>
    </xf>
    <xf numFmtId="0" fontId="82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11" fillId="0" borderId="12" xfId="0" applyFont="1" applyBorder="1" applyAlignment="1">
      <alignment/>
    </xf>
    <xf numFmtId="0" fontId="31" fillId="33" borderId="0" xfId="0" applyFont="1" applyFill="1" applyAlignment="1">
      <alignment/>
    </xf>
    <xf numFmtId="4" fontId="2" fillId="0" borderId="15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vertical="center" wrapText="1"/>
    </xf>
    <xf numFmtId="0" fontId="0" fillId="0" borderId="0" xfId="59">
      <alignment/>
      <protection/>
    </xf>
    <xf numFmtId="0" fontId="0" fillId="0" borderId="20" xfId="58" applyBorder="1">
      <alignment/>
      <protection/>
    </xf>
    <xf numFmtId="0" fontId="0" fillId="0" borderId="0" xfId="58">
      <alignment/>
      <protection/>
    </xf>
    <xf numFmtId="0" fontId="13" fillId="0" borderId="0" xfId="58" applyFont="1">
      <alignment/>
      <protection/>
    </xf>
    <xf numFmtId="0" fontId="32" fillId="0" borderId="0" xfId="58" applyFont="1">
      <alignment/>
      <protection/>
    </xf>
    <xf numFmtId="0" fontId="23" fillId="0" borderId="0" xfId="58" applyFont="1">
      <alignment/>
      <protection/>
    </xf>
    <xf numFmtId="0" fontId="15" fillId="0" borderId="0" xfId="58" applyFont="1">
      <alignment/>
      <protection/>
    </xf>
    <xf numFmtId="0" fontId="0" fillId="0" borderId="0" xfId="58" applyBorder="1">
      <alignment/>
      <protection/>
    </xf>
    <xf numFmtId="175" fontId="0" fillId="0" borderId="0" xfId="58" applyNumberFormat="1" applyBorder="1">
      <alignment/>
      <protection/>
    </xf>
    <xf numFmtId="0" fontId="13" fillId="0" borderId="0" xfId="58" applyFont="1" applyBorder="1">
      <alignment/>
      <protection/>
    </xf>
    <xf numFmtId="0" fontId="0" fillId="0" borderId="0" xfId="59" applyBorder="1">
      <alignment/>
      <protection/>
    </xf>
    <xf numFmtId="0" fontId="33" fillId="0" borderId="0" xfId="58" applyFont="1" applyBorder="1">
      <alignment/>
      <protection/>
    </xf>
    <xf numFmtId="0" fontId="15" fillId="0" borderId="0" xfId="58" applyFont="1" applyBorder="1">
      <alignment/>
      <protection/>
    </xf>
    <xf numFmtId="0" fontId="7" fillId="0" borderId="11" xfId="0" applyFont="1" applyBorder="1" applyAlignment="1">
      <alignment vertical="top" wrapText="1"/>
    </xf>
    <xf numFmtId="0" fontId="8" fillId="33" borderId="0" xfId="0" applyFont="1" applyFill="1" applyAlignment="1">
      <alignment horizontal="center" vertical="top" wrapText="1"/>
    </xf>
    <xf numFmtId="0" fontId="11" fillId="0" borderId="0" xfId="0" applyFont="1" applyBorder="1" applyAlignment="1" applyProtection="1">
      <alignment/>
      <protection locked="0"/>
    </xf>
    <xf numFmtId="0" fontId="34" fillId="0" borderId="0" xfId="0" applyFont="1" applyAlignment="1">
      <alignment horizontal="left" vertical="center" indent="4"/>
    </xf>
    <xf numFmtId="0" fontId="8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5" fillId="0" borderId="0" xfId="58" applyFont="1" applyAlignment="1">
      <alignment wrapText="1"/>
      <protection/>
    </xf>
    <xf numFmtId="0" fontId="0" fillId="0" borderId="21" xfId="0" applyBorder="1" applyAlignment="1">
      <alignment/>
    </xf>
    <xf numFmtId="0" fontId="0" fillId="0" borderId="21" xfId="58" applyBorder="1">
      <alignment/>
      <protection/>
    </xf>
    <xf numFmtId="0" fontId="11" fillId="0" borderId="1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49" fontId="11" fillId="0" borderId="0" xfId="0" applyNumberFormat="1" applyFont="1" applyBorder="1" applyAlignment="1">
      <alignment/>
    </xf>
    <xf numFmtId="0" fontId="3" fillId="0" borderId="0" xfId="54" applyFont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10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83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14" fillId="0" borderId="10" xfId="0" applyFont="1" applyBorder="1" applyAlignment="1">
      <alignment horizontal="center"/>
    </xf>
    <xf numFmtId="14" fontId="11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4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justify" wrapText="1"/>
    </xf>
    <xf numFmtId="0" fontId="35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21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6" xfId="0" applyBorder="1" applyAlignment="1">
      <alignment vertical="top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11" fillId="0" borderId="0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 vertical="center"/>
    </xf>
    <xf numFmtId="172" fontId="2" fillId="33" borderId="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/>
    </xf>
    <xf numFmtId="0" fontId="83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74" fontId="7" fillId="0" borderId="11" xfId="0" applyNumberFormat="1" applyFont="1" applyBorder="1" applyAlignment="1">
      <alignment vertical="top"/>
    </xf>
    <xf numFmtId="0" fontId="5" fillId="0" borderId="1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2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8" fillId="33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right" wrapText="1"/>
    </xf>
    <xf numFmtId="0" fontId="9" fillId="0" borderId="12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/>
    </xf>
    <xf numFmtId="0" fontId="22" fillId="0" borderId="0" xfId="0" applyFont="1" applyFill="1" applyBorder="1" applyAlignment="1" applyProtection="1">
      <alignment horizontal="center"/>
      <protection/>
    </xf>
    <xf numFmtId="0" fontId="25" fillId="0" borderId="15" xfId="0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9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4" fontId="2" fillId="0" borderId="15" xfId="0" applyNumberFormat="1" applyFont="1" applyBorder="1" applyAlignment="1" applyProtection="1">
      <alignment vertical="center"/>
      <protection locked="0"/>
    </xf>
    <xf numFmtId="4" fontId="0" fillId="0" borderId="16" xfId="0" applyNumberFormat="1" applyBorder="1" applyAlignment="1">
      <alignment vertical="center"/>
    </xf>
    <xf numFmtId="4" fontId="2" fillId="0" borderId="15" xfId="0" applyNumberFormat="1" applyFont="1" applyBorder="1" applyAlignment="1" applyProtection="1">
      <alignment vertical="center" wrapText="1"/>
      <protection locked="0"/>
    </xf>
    <xf numFmtId="4" fontId="0" fillId="0" borderId="15" xfId="0" applyNumberFormat="1" applyBorder="1" applyAlignment="1">
      <alignment vertical="center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0" borderId="22" xfId="0" applyNumberFormat="1" applyFont="1" applyBorder="1" applyAlignment="1" applyProtection="1">
      <alignment horizontal="center" vertical="top" wrapText="1"/>
      <protection locked="0"/>
    </xf>
    <xf numFmtId="0" fontId="2" fillId="0" borderId="23" xfId="0" applyNumberFormat="1" applyFont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 applyProtection="1">
      <alignment horizontal="center" vertical="top" wrapText="1"/>
      <protection locked="0"/>
    </xf>
    <xf numFmtId="0" fontId="2" fillId="0" borderId="23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 applyProtection="1">
      <alignment horizontal="center" vertical="top" wrapText="1"/>
      <protection locked="0"/>
    </xf>
    <xf numFmtId="0" fontId="2" fillId="0" borderId="26" xfId="0" applyFont="1" applyBorder="1" applyAlignment="1" applyProtection="1">
      <alignment horizontal="center" vertical="top" wrapText="1"/>
      <protection locked="0"/>
    </xf>
    <xf numFmtId="172" fontId="2" fillId="0" borderId="14" xfId="0" applyNumberFormat="1" applyFont="1" applyBorder="1" applyAlignment="1" applyProtection="1">
      <alignment horizontal="center" vertical="top" wrapText="1"/>
      <protection locked="0"/>
    </xf>
    <xf numFmtId="172" fontId="2" fillId="0" borderId="18" xfId="0" applyNumberFormat="1" applyFont="1" applyBorder="1" applyAlignment="1" applyProtection="1">
      <alignment horizontal="center" vertical="top" wrapText="1"/>
      <protection locked="0"/>
    </xf>
    <xf numFmtId="0" fontId="2" fillId="0" borderId="25" xfId="0" applyNumberFormat="1" applyFont="1" applyBorder="1" applyAlignment="1" applyProtection="1">
      <alignment horizontal="center" vertical="top" wrapText="1"/>
      <protection locked="0"/>
    </xf>
    <xf numFmtId="0" fontId="2" fillId="0" borderId="26" xfId="0" applyNumberFormat="1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33" borderId="0" xfId="0" applyFont="1" applyFill="1" applyAlignment="1">
      <alignment horizontal="center"/>
    </xf>
    <xf numFmtId="0" fontId="2" fillId="0" borderId="16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 wrapText="1"/>
    </xf>
    <xf numFmtId="174" fontId="2" fillId="0" borderId="17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11" fillId="33" borderId="0" xfId="0" applyFont="1" applyFill="1" applyBorder="1" applyAlignment="1">
      <alignment vertical="top" wrapText="1"/>
    </xf>
    <xf numFmtId="0" fontId="11" fillId="0" borderId="12" xfId="0" applyFont="1" applyBorder="1" applyAlignment="1">
      <alignment/>
    </xf>
    <xf numFmtId="0" fontId="11" fillId="33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49" fontId="11" fillId="0" borderId="12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11" fillId="0" borderId="12" xfId="0" applyFont="1" applyBorder="1" applyAlignment="1" applyProtection="1">
      <alignment horizontal="center" wrapText="1"/>
      <protection locked="0"/>
    </xf>
    <xf numFmtId="0" fontId="11" fillId="0" borderId="12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2" fillId="0" borderId="12" xfId="0" applyFont="1" applyBorder="1" applyAlignment="1">
      <alignment/>
    </xf>
    <xf numFmtId="0" fontId="10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/>
    </xf>
    <xf numFmtId="0" fontId="0" fillId="0" borderId="0" xfId="58" applyBorder="1" applyAlignment="1">
      <alignment/>
      <protection/>
    </xf>
    <xf numFmtId="0" fontId="0" fillId="0" borderId="12" xfId="58" applyBorder="1" applyAlignment="1">
      <alignment horizontal="right"/>
      <protection/>
    </xf>
    <xf numFmtId="0" fontId="0" fillId="0" borderId="0" xfId="58" applyBorder="1" applyAlignment="1">
      <alignment horizontal="right"/>
      <protection/>
    </xf>
    <xf numFmtId="0" fontId="0" fillId="0" borderId="12" xfId="58" applyBorder="1" applyAlignment="1">
      <alignment horizontal="left"/>
      <protection/>
    </xf>
    <xf numFmtId="0" fontId="84" fillId="0" borderId="12" xfId="58" applyFont="1" applyBorder="1" applyAlignment="1">
      <alignment horizontal="left"/>
      <protection/>
    </xf>
    <xf numFmtId="0" fontId="0" fillId="0" borderId="19" xfId="58" applyBorder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0" fillId="0" borderId="0" xfId="59" applyAlignment="1">
      <alignment horizontal="left"/>
      <protection/>
    </xf>
    <xf numFmtId="0" fontId="0" fillId="0" borderId="27" xfId="58" applyBorder="1" applyAlignment="1">
      <alignment horizontal="center"/>
      <protection/>
    </xf>
    <xf numFmtId="0" fontId="0" fillId="0" borderId="28" xfId="58" applyBorder="1" applyAlignment="1">
      <alignment horizontal="center"/>
      <protection/>
    </xf>
    <xf numFmtId="0" fontId="0" fillId="0" borderId="28" xfId="58" applyFont="1" applyBorder="1" applyAlignment="1">
      <alignment horizontal="center"/>
      <protection/>
    </xf>
    <xf numFmtId="0" fontId="0" fillId="0" borderId="0" xfId="58" applyFont="1" applyBorder="1" applyAlignment="1">
      <alignment/>
      <protection/>
    </xf>
    <xf numFmtId="0" fontId="13" fillId="0" borderId="29" xfId="58" applyFont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0" fillId="0" borderId="30" xfId="58" applyBorder="1" applyAlignment="1">
      <alignment horizontal="center" vertical="center"/>
      <protection/>
    </xf>
    <xf numFmtId="0" fontId="0" fillId="0" borderId="31" xfId="58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allaad 2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llinnlv.ee\ppdocs\Documents%20and%20Settings\ivandi\Local%20Settings\Temporary%20Internet%20Files\OLK6B\EM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sember 2000"/>
      <sheetName val="jaanuar 2001"/>
      <sheetName val="veebruar 2001"/>
      <sheetName val="märts 2001"/>
      <sheetName val="aprill 2001"/>
      <sheetName val="mai 2001"/>
      <sheetName val="juuni 2001"/>
      <sheetName val="juuli 2001"/>
      <sheetName val="august 2001"/>
      <sheetName val="september 2001"/>
      <sheetName val="oktoober 2001"/>
      <sheetName val="november 2001"/>
      <sheetName val="detsember 2001"/>
      <sheetName val="jaanuar 2002"/>
      <sheetName val="veebruar 2002"/>
      <sheetName val="märts 2002"/>
      <sheetName val="aprill 2002"/>
      <sheetName val="mai 2002"/>
      <sheetName val="juuni 2002"/>
      <sheetName val="juuli 2002"/>
      <sheetName val="august 2002"/>
      <sheetName val="september 2002"/>
      <sheetName val="oktoober 2002"/>
      <sheetName val="november 2002"/>
      <sheetName val="detsember 2002"/>
      <sheetName val="jaanuar 2003"/>
      <sheetName val="veebruar 2003"/>
      <sheetName val="märts 2003"/>
      <sheetName val="aprill 2003"/>
      <sheetName val="mai 2003"/>
      <sheetName val="juuni 2003"/>
      <sheetName val="juuli 2003"/>
      <sheetName val="august 2003"/>
      <sheetName val="september 2003"/>
      <sheetName val="oktoober 2003"/>
      <sheetName val="november 2003"/>
      <sheetName val="detsember 2003"/>
      <sheetName val="jaanuar 2004"/>
      <sheetName val="veebruar 2004"/>
      <sheetName val="märts 2004"/>
      <sheetName val="aprill 2004"/>
      <sheetName val="mai 2004"/>
      <sheetName val="juuni 2004"/>
      <sheetName val="Juuli 2004"/>
      <sheetName val="august 2004"/>
      <sheetName val="september 2004"/>
      <sheetName val="oktoober 2004"/>
      <sheetName val="november 2004"/>
      <sheetName val="detsember 2004"/>
      <sheetName val="jaanuar 2005"/>
      <sheetName val="veebruar 2005"/>
      <sheetName val="märts 2005"/>
      <sheetName val="aprill 2005"/>
      <sheetName val="mai 2005"/>
      <sheetName val="juuni 2005"/>
      <sheetName val="juuli 2005"/>
      <sheetName val="august 2005"/>
      <sheetName val="september 2005"/>
      <sheetName val="oktoober 2005"/>
      <sheetName val="november 2005"/>
      <sheetName val="detsember 2005"/>
      <sheetName val="jaanuar 2006"/>
      <sheetName val="veebruar 2006"/>
      <sheetName val="märts 2006"/>
      <sheetName val="aprill 2006"/>
      <sheetName val="mai 2006"/>
      <sheetName val="juuni 2006"/>
      <sheetName val="juuli 2006"/>
      <sheetName val="august 2006"/>
      <sheetName val="september 2006"/>
      <sheetName val="oktoober 2006"/>
      <sheetName val="november 2006"/>
      <sheetName val="detsember 2006"/>
      <sheetName val="jaanuar 2007"/>
      <sheetName val="veebruar 2007"/>
      <sheetName val="märts 2007"/>
      <sheetName val="aprill 2007"/>
      <sheetName val="mai 2007"/>
      <sheetName val="juuni 2007"/>
      <sheetName val="juuli 2007"/>
      <sheetName val="august 2007"/>
      <sheetName val="september 2007"/>
      <sheetName val="oktoober 2007"/>
      <sheetName val="november 2007 "/>
      <sheetName val="jaanuar 2008"/>
      <sheetName val="veebruar 2008"/>
      <sheetName val="märts 2008 "/>
      <sheetName val="aprill 2008"/>
      <sheetName val="mai 2008 "/>
      <sheetName val="juuli 2008  "/>
      <sheetName val="Blankett"/>
      <sheetName val="Nimekiri"/>
    </sheetNames>
    <sheetDataSet>
      <sheetData sheetId="91">
        <row r="1">
          <cell r="A1" t="str">
            <v>Tel nr.</v>
          </cell>
          <cell r="B1" t="str">
            <v>Üksus</v>
          </cell>
          <cell r="C1" t="str">
            <v>Nimi</v>
          </cell>
          <cell r="E1" t="str">
            <v>Lüh.nr.</v>
          </cell>
          <cell r="F1" t="str">
            <v>Kõnede limiit</v>
          </cell>
          <cell r="G1" t="str">
            <v>Soodustus</v>
          </cell>
          <cell r="H1" t="str">
            <v>kuu kulu</v>
          </cell>
          <cell r="I1" t="str">
            <v>Juurdem.</v>
          </cell>
        </row>
        <row r="2">
          <cell r="A2" t="str">
            <v>051 44 937</v>
          </cell>
          <cell r="B2">
            <v>3615</v>
          </cell>
          <cell r="C2" t="str">
            <v>Tooming</v>
          </cell>
          <cell r="D2" t="str">
            <v>Kairi</v>
          </cell>
          <cell r="E2">
            <v>402</v>
          </cell>
          <cell r="F2">
            <v>600</v>
          </cell>
          <cell r="G2">
            <v>708</v>
          </cell>
          <cell r="I2">
            <v>0</v>
          </cell>
        </row>
        <row r="3">
          <cell r="A3" t="str">
            <v>051 00 036</v>
          </cell>
          <cell r="B3">
            <v>5343</v>
          </cell>
          <cell r="C3" t="str">
            <v>Mõrd</v>
          </cell>
          <cell r="D3" t="str">
            <v>Tiina</v>
          </cell>
          <cell r="E3">
            <v>395</v>
          </cell>
          <cell r="F3">
            <v>600</v>
          </cell>
          <cell r="G3">
            <v>708</v>
          </cell>
          <cell r="I3">
            <v>0</v>
          </cell>
        </row>
        <row r="4">
          <cell r="A4" t="str">
            <v>050 87 657</v>
          </cell>
          <cell r="B4">
            <v>3655</v>
          </cell>
          <cell r="C4" t="str">
            <v>Leht</v>
          </cell>
          <cell r="D4" t="str">
            <v>Mairold</v>
          </cell>
          <cell r="E4">
            <v>393</v>
          </cell>
          <cell r="F4">
            <v>600</v>
          </cell>
          <cell r="G4">
            <v>708</v>
          </cell>
          <cell r="I4">
            <v>0</v>
          </cell>
        </row>
        <row r="5">
          <cell r="A5" t="str">
            <v>051 09 857</v>
          </cell>
          <cell r="B5">
            <v>3035</v>
          </cell>
          <cell r="C5" t="str">
            <v>Kond</v>
          </cell>
          <cell r="D5" t="str">
            <v>Meelis</v>
          </cell>
          <cell r="E5">
            <v>559</v>
          </cell>
          <cell r="F5">
            <v>600</v>
          </cell>
          <cell r="G5">
            <v>708</v>
          </cell>
          <cell r="I5">
            <v>0</v>
          </cell>
        </row>
        <row r="6">
          <cell r="A6" t="str">
            <v>051 44 837</v>
          </cell>
          <cell r="B6">
            <v>3616</v>
          </cell>
          <cell r="C6" t="str">
            <v>Ringo</v>
          </cell>
          <cell r="D6" t="str">
            <v>Maie</v>
          </cell>
          <cell r="E6">
            <v>401</v>
          </cell>
          <cell r="F6">
            <v>600</v>
          </cell>
          <cell r="G6">
            <v>708</v>
          </cell>
          <cell r="I6">
            <v>0</v>
          </cell>
        </row>
        <row r="7">
          <cell r="A7" t="str">
            <v>052 81 135</v>
          </cell>
          <cell r="B7">
            <v>3628</v>
          </cell>
          <cell r="C7" t="str">
            <v>Sadam</v>
          </cell>
          <cell r="D7" t="str">
            <v>Urmas</v>
          </cell>
          <cell r="E7">
            <v>407</v>
          </cell>
          <cell r="F7">
            <v>300</v>
          </cell>
          <cell r="G7">
            <v>354</v>
          </cell>
          <cell r="I7">
            <v>0</v>
          </cell>
        </row>
        <row r="8">
          <cell r="A8" t="str">
            <v>051 37 998</v>
          </cell>
          <cell r="B8">
            <v>3722</v>
          </cell>
          <cell r="C8" t="str">
            <v>Rei </v>
          </cell>
          <cell r="D8" t="str">
            <v>Sirje-Anne</v>
          </cell>
          <cell r="E8">
            <v>644</v>
          </cell>
          <cell r="F8">
            <v>300</v>
          </cell>
          <cell r="G8">
            <v>354</v>
          </cell>
          <cell r="I8">
            <v>0</v>
          </cell>
        </row>
        <row r="9">
          <cell r="A9" t="str">
            <v>050 23 567</v>
          </cell>
          <cell r="B9">
            <v>3617</v>
          </cell>
          <cell r="C9" t="str">
            <v>Viisma</v>
          </cell>
          <cell r="D9" t="str">
            <v>Imbi</v>
          </cell>
          <cell r="E9">
            <v>390</v>
          </cell>
          <cell r="F9">
            <v>600</v>
          </cell>
          <cell r="G9">
            <v>708</v>
          </cell>
          <cell r="I9">
            <v>0</v>
          </cell>
        </row>
        <row r="10">
          <cell r="A10" t="str">
            <v>050 40 712</v>
          </cell>
          <cell r="B10">
            <v>5347</v>
          </cell>
          <cell r="C10" t="str">
            <v>Käsi</v>
          </cell>
          <cell r="D10" t="str">
            <v>Tiina</v>
          </cell>
          <cell r="E10">
            <v>628</v>
          </cell>
          <cell r="F10">
            <v>300</v>
          </cell>
          <cell r="G10">
            <v>354</v>
          </cell>
          <cell r="I10">
            <v>0</v>
          </cell>
        </row>
        <row r="11">
          <cell r="A11" t="str">
            <v>051 33 408</v>
          </cell>
          <cell r="B11">
            <v>3654</v>
          </cell>
          <cell r="C11" t="str">
            <v>Vakra</v>
          </cell>
          <cell r="D11" t="str">
            <v>Andres</v>
          </cell>
          <cell r="E11">
            <v>399</v>
          </cell>
          <cell r="F11">
            <v>600</v>
          </cell>
          <cell r="G11">
            <v>708</v>
          </cell>
          <cell r="I11">
            <v>0</v>
          </cell>
        </row>
        <row r="12">
          <cell r="A12" t="str">
            <v>051 00 498</v>
          </cell>
          <cell r="B12">
            <v>3737</v>
          </cell>
          <cell r="C12" t="str">
            <v>Kivimäe</v>
          </cell>
          <cell r="D12" t="str">
            <v>Merike</v>
          </cell>
          <cell r="E12">
            <v>396</v>
          </cell>
          <cell r="F12">
            <v>600</v>
          </cell>
          <cell r="G12">
            <v>708</v>
          </cell>
          <cell r="I12">
            <v>0</v>
          </cell>
        </row>
        <row r="13">
          <cell r="A13" t="str">
            <v>052 59 726</v>
          </cell>
          <cell r="B13">
            <v>3693</v>
          </cell>
          <cell r="C13" t="str">
            <v>Männik</v>
          </cell>
          <cell r="D13" t="str">
            <v>Kristiina</v>
          </cell>
          <cell r="E13">
            <v>560</v>
          </cell>
          <cell r="F13">
            <v>600</v>
          </cell>
          <cell r="G13">
            <v>708</v>
          </cell>
          <cell r="I13">
            <v>0</v>
          </cell>
        </row>
        <row r="14">
          <cell r="A14" t="str">
            <v>051 59 921</v>
          </cell>
          <cell r="B14">
            <v>3618</v>
          </cell>
          <cell r="C14" t="str">
            <v>Kõiv</v>
          </cell>
          <cell r="D14" t="str">
            <v>Maie</v>
          </cell>
          <cell r="E14">
            <v>404</v>
          </cell>
          <cell r="F14">
            <v>600</v>
          </cell>
          <cell r="G14">
            <v>708</v>
          </cell>
          <cell r="I14">
            <v>0</v>
          </cell>
        </row>
        <row r="15">
          <cell r="A15" t="str">
            <v>051 45 574</v>
          </cell>
          <cell r="B15">
            <v>5204</v>
          </cell>
          <cell r="C15" t="str">
            <v>Ruubas</v>
          </cell>
          <cell r="D15" t="str">
            <v>Hans</v>
          </cell>
          <cell r="E15">
            <v>403</v>
          </cell>
          <cell r="F15">
            <v>600</v>
          </cell>
          <cell r="G15">
            <v>708</v>
          </cell>
          <cell r="I15">
            <v>0</v>
          </cell>
        </row>
        <row r="16">
          <cell r="A16" t="str">
            <v>051 01 410</v>
          </cell>
          <cell r="B16">
            <v>3048</v>
          </cell>
          <cell r="C16" t="str">
            <v>Tallerma</v>
          </cell>
          <cell r="D16" t="str">
            <v>Tarmo</v>
          </cell>
          <cell r="E16">
            <v>397</v>
          </cell>
          <cell r="F16">
            <v>600</v>
          </cell>
          <cell r="G16">
            <v>708</v>
          </cell>
          <cell r="I16">
            <v>0</v>
          </cell>
        </row>
        <row r="17">
          <cell r="A17" t="str">
            <v>053 400 745</v>
          </cell>
          <cell r="B17">
            <v>5680</v>
          </cell>
          <cell r="C17" t="str">
            <v>Nurk</v>
          </cell>
          <cell r="D17" t="str">
            <v>Silva</v>
          </cell>
          <cell r="E17">
            <v>669</v>
          </cell>
          <cell r="F17">
            <v>300</v>
          </cell>
          <cell r="G17">
            <v>354</v>
          </cell>
          <cell r="I17">
            <v>0</v>
          </cell>
        </row>
        <row r="18">
          <cell r="A18" t="str">
            <v>052 04 348</v>
          </cell>
          <cell r="C18" t="str">
            <v>Ivandi</v>
          </cell>
          <cell r="D18" t="str">
            <v>Piret</v>
          </cell>
          <cell r="E18">
            <v>803</v>
          </cell>
          <cell r="F18">
            <v>600</v>
          </cell>
          <cell r="G18">
            <v>708</v>
          </cell>
          <cell r="I18">
            <v>0</v>
          </cell>
        </row>
        <row r="19">
          <cell r="A19" t="str">
            <v>051 37 636</v>
          </cell>
          <cell r="B19">
            <v>5742</v>
          </cell>
          <cell r="C19" t="str">
            <v>Katus</v>
          </cell>
          <cell r="D19" t="str">
            <v>Viive</v>
          </cell>
          <cell r="E19">
            <v>400</v>
          </cell>
          <cell r="F19">
            <v>600</v>
          </cell>
          <cell r="G19">
            <v>708</v>
          </cell>
          <cell r="I19">
            <v>0</v>
          </cell>
        </row>
        <row r="20">
          <cell r="A20" t="str">
            <v>052 01 284</v>
          </cell>
          <cell r="B20">
            <v>4007</v>
          </cell>
          <cell r="C20" t="str">
            <v>Lokk</v>
          </cell>
          <cell r="D20" t="str">
            <v>Viivi</v>
          </cell>
          <cell r="E20">
            <v>406</v>
          </cell>
          <cell r="F20">
            <v>600</v>
          </cell>
          <cell r="G20">
            <v>708</v>
          </cell>
          <cell r="I20">
            <v>0</v>
          </cell>
        </row>
        <row r="21">
          <cell r="A21" t="str">
            <v>051 85 860</v>
          </cell>
          <cell r="B21">
            <v>1214</v>
          </cell>
          <cell r="C21" t="str">
            <v>Piik</v>
          </cell>
          <cell r="D21" t="str">
            <v>Riho</v>
          </cell>
          <cell r="E21">
            <v>405</v>
          </cell>
          <cell r="F21">
            <v>500</v>
          </cell>
          <cell r="G21">
            <v>590</v>
          </cell>
          <cell r="I21">
            <v>0</v>
          </cell>
        </row>
        <row r="22">
          <cell r="A22" t="str">
            <v>052 74 310</v>
          </cell>
          <cell r="B22">
            <v>5290</v>
          </cell>
          <cell r="C22" t="str">
            <v>Karp</v>
          </cell>
          <cell r="D22" t="str">
            <v>Jimmy</v>
          </cell>
          <cell r="E22">
            <v>623</v>
          </cell>
          <cell r="F22">
            <v>500</v>
          </cell>
          <cell r="G22">
            <v>590</v>
          </cell>
          <cell r="I22">
            <v>0</v>
          </cell>
        </row>
        <row r="23">
          <cell r="A23" t="str">
            <v>052 42 203</v>
          </cell>
          <cell r="B23">
            <v>4003</v>
          </cell>
          <cell r="C23" t="str">
            <v>Nõmmoja</v>
          </cell>
          <cell r="D23" t="str">
            <v>Reet</v>
          </cell>
          <cell r="E23">
            <v>622</v>
          </cell>
          <cell r="F23">
            <v>300</v>
          </cell>
          <cell r="G23">
            <v>354</v>
          </cell>
          <cell r="I23">
            <v>0</v>
          </cell>
        </row>
        <row r="24">
          <cell r="A24" t="str">
            <v>052 72 668</v>
          </cell>
          <cell r="B24">
            <v>5305</v>
          </cell>
          <cell r="C24" t="str">
            <v>Rannala</v>
          </cell>
          <cell r="D24" t="str">
            <v>Rainer</v>
          </cell>
          <cell r="E24">
            <v>653</v>
          </cell>
          <cell r="F24">
            <v>600</v>
          </cell>
          <cell r="G24">
            <v>708</v>
          </cell>
          <cell r="I24">
            <v>0</v>
          </cell>
        </row>
        <row r="25">
          <cell r="A25" t="str">
            <v>052 06 862</v>
          </cell>
          <cell r="B25">
            <v>5490</v>
          </cell>
          <cell r="C25" t="str">
            <v>Paat</v>
          </cell>
          <cell r="D25" t="str">
            <v>Valvo</v>
          </cell>
          <cell r="E25">
            <v>670</v>
          </cell>
          <cell r="F25">
            <v>600</v>
          </cell>
          <cell r="G25">
            <v>708</v>
          </cell>
          <cell r="I25">
            <v>0</v>
          </cell>
        </row>
        <row r="26">
          <cell r="A26" t="str">
            <v>052 67 243</v>
          </cell>
          <cell r="B26">
            <v>5670</v>
          </cell>
          <cell r="C26" t="str">
            <v>Sirkel</v>
          </cell>
          <cell r="D26" t="str">
            <v>Anti</v>
          </cell>
          <cell r="E26">
            <v>548</v>
          </cell>
          <cell r="F26">
            <v>600</v>
          </cell>
          <cell r="G26">
            <v>708</v>
          </cell>
          <cell r="I26">
            <v>0</v>
          </cell>
        </row>
        <row r="27">
          <cell r="A27" t="str">
            <v>052 98 477</v>
          </cell>
          <cell r="B27">
            <v>1698</v>
          </cell>
          <cell r="C27" t="str">
            <v>Vainu</v>
          </cell>
          <cell r="D27" t="str">
            <v>Erki</v>
          </cell>
          <cell r="E27">
            <v>572</v>
          </cell>
          <cell r="F27">
            <v>300</v>
          </cell>
          <cell r="G27">
            <v>354</v>
          </cell>
          <cell r="I27">
            <v>0</v>
          </cell>
        </row>
        <row r="28">
          <cell r="A28" t="str">
            <v>051 46 955</v>
          </cell>
          <cell r="B28">
            <v>5731</v>
          </cell>
          <cell r="C28" t="str">
            <v>Kast</v>
          </cell>
          <cell r="D28" t="str">
            <v>Signe</v>
          </cell>
          <cell r="E28">
            <v>493</v>
          </cell>
          <cell r="F28">
            <v>600</v>
          </cell>
          <cell r="G28">
            <v>708</v>
          </cell>
          <cell r="I28">
            <v>0</v>
          </cell>
        </row>
        <row r="29">
          <cell r="A29" t="str">
            <v>052 67 252</v>
          </cell>
          <cell r="C29" t="str">
            <v>Kabel</v>
          </cell>
          <cell r="D29" t="str">
            <v>Liina</v>
          </cell>
          <cell r="E29">
            <v>394</v>
          </cell>
          <cell r="F29">
            <v>400</v>
          </cell>
          <cell r="G29">
            <v>472</v>
          </cell>
          <cell r="I29">
            <v>0</v>
          </cell>
        </row>
        <row r="30">
          <cell r="A30" t="str">
            <v>050 24 133</v>
          </cell>
          <cell r="B30">
            <v>5151</v>
          </cell>
          <cell r="C30" t="str">
            <v>Pajula</v>
          </cell>
          <cell r="D30" t="str">
            <v>Andres</v>
          </cell>
          <cell r="E30">
            <v>423</v>
          </cell>
          <cell r="F30">
            <v>800</v>
          </cell>
          <cell r="G30">
            <v>944</v>
          </cell>
          <cell r="I30">
            <v>0</v>
          </cell>
        </row>
        <row r="31">
          <cell r="A31" t="str">
            <v>051 60 736</v>
          </cell>
          <cell r="B31">
            <v>5797</v>
          </cell>
          <cell r="C31" t="str">
            <v>Talvistu</v>
          </cell>
          <cell r="D31" t="str">
            <v>Jüri</v>
          </cell>
          <cell r="E31">
            <v>434</v>
          </cell>
          <cell r="F31">
            <v>600</v>
          </cell>
          <cell r="G31">
            <v>708</v>
          </cell>
          <cell r="I31">
            <v>0</v>
          </cell>
        </row>
        <row r="32">
          <cell r="A32" t="str">
            <v>050 44 054</v>
          </cell>
          <cell r="C32" t="str">
            <v>Sepp</v>
          </cell>
          <cell r="D32" t="str">
            <v>Marju</v>
          </cell>
          <cell r="F32">
            <v>600</v>
          </cell>
          <cell r="G32">
            <v>708</v>
          </cell>
          <cell r="I32">
            <v>0</v>
          </cell>
        </row>
        <row r="33">
          <cell r="A33" t="str">
            <v>053 430 520</v>
          </cell>
          <cell r="C33" t="str">
            <v>Andmeside</v>
          </cell>
          <cell r="G33">
            <v>59</v>
          </cell>
        </row>
        <row r="34">
          <cell r="A34" t="str">
            <v>050 32 113</v>
          </cell>
          <cell r="C34" t="str">
            <v>Andmeside</v>
          </cell>
          <cell r="G34">
            <v>59</v>
          </cell>
        </row>
        <row r="35">
          <cell r="C35" t="str">
            <v>Ümmardamine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pane ySplit="1" topLeftCell="A2" activePane="bottomLeft" state="frozen"/>
      <selection pane="topLeft" activeCell="A1" sqref="A1:IV1"/>
      <selection pane="bottomLeft" activeCell="B29" sqref="B29"/>
    </sheetView>
  </sheetViews>
  <sheetFormatPr defaultColWidth="9.140625" defaultRowHeight="15.75" customHeight="1"/>
  <cols>
    <col min="1" max="1" width="10.57421875" style="32" customWidth="1"/>
    <col min="2" max="2" width="77.00390625" style="32" bestFit="1" customWidth="1"/>
    <col min="3" max="3" width="4.57421875" style="32" hidden="1" customWidth="1"/>
    <col min="4" max="4" width="7.28125" style="65" hidden="1" customWidth="1"/>
    <col min="5" max="16384" width="9.140625" style="32" customWidth="1"/>
  </cols>
  <sheetData>
    <row r="1" spans="1:4" s="236" customFormat="1" ht="15.75" customHeight="1">
      <c r="A1" s="236" t="s">
        <v>128</v>
      </c>
      <c r="B1" s="236" t="s">
        <v>129</v>
      </c>
      <c r="D1" s="236" t="s">
        <v>130</v>
      </c>
    </row>
    <row r="2" spans="1:4" ht="15.75" customHeight="1">
      <c r="A2" s="237" t="s">
        <v>212</v>
      </c>
      <c r="B2" s="260" t="s">
        <v>167</v>
      </c>
      <c r="C2" s="32" t="str">
        <f>+RIGHT(A2,2)</f>
        <v>L1</v>
      </c>
      <c r="D2" s="65">
        <v>2</v>
      </c>
    </row>
    <row r="3" spans="1:4" ht="15.75" customHeight="1">
      <c r="A3" s="237" t="s">
        <v>215</v>
      </c>
      <c r="B3" s="260" t="s">
        <v>168</v>
      </c>
      <c r="C3" s="32" t="str">
        <f>+RIGHT(A3,2)</f>
        <v>L2</v>
      </c>
      <c r="D3" s="65" t="s">
        <v>131</v>
      </c>
    </row>
    <row r="4" spans="1:4" ht="15.75" customHeight="1">
      <c r="A4" s="237" t="s">
        <v>186</v>
      </c>
      <c r="B4" s="32" t="s">
        <v>132</v>
      </c>
      <c r="C4" s="32" t="e">
        <f>+RIGHT(#REF!,2)</f>
        <v>#REF!</v>
      </c>
      <c r="D4" s="65">
        <v>3</v>
      </c>
    </row>
    <row r="5" spans="1:4" ht="15.75" customHeight="1">
      <c r="A5" s="307" t="s">
        <v>187</v>
      </c>
      <c r="B5" s="32" t="s">
        <v>135</v>
      </c>
      <c r="C5" s="32" t="str">
        <f aca="true" t="shared" si="0" ref="C5:C13">+RIGHT(A4,2)</f>
        <v>L3</v>
      </c>
      <c r="D5" s="65">
        <v>5</v>
      </c>
    </row>
    <row r="6" spans="1:4" ht="15.75" customHeight="1">
      <c r="A6" s="237" t="s">
        <v>188</v>
      </c>
      <c r="B6" s="32" t="s">
        <v>137</v>
      </c>
      <c r="C6" s="32" t="str">
        <f t="shared" si="0"/>
        <v>L4</v>
      </c>
      <c r="D6" s="65">
        <v>4</v>
      </c>
    </row>
    <row r="7" spans="1:4" ht="15.75" customHeight="1">
      <c r="A7" s="237" t="s">
        <v>189</v>
      </c>
      <c r="B7" s="260" t="s">
        <v>162</v>
      </c>
      <c r="C7" s="32" t="str">
        <f t="shared" si="0"/>
        <v>L5</v>
      </c>
      <c r="D7" s="65">
        <v>26</v>
      </c>
    </row>
    <row r="8" spans="1:4" ht="15.75" customHeight="1">
      <c r="A8" s="237" t="s">
        <v>190</v>
      </c>
      <c r="B8" s="32" t="s">
        <v>136</v>
      </c>
      <c r="C8" s="32" t="str">
        <f t="shared" si="0"/>
        <v>L6</v>
      </c>
      <c r="D8" s="65">
        <v>6</v>
      </c>
    </row>
    <row r="9" spans="1:4" ht="15.75" customHeight="1">
      <c r="A9" s="237" t="s">
        <v>191</v>
      </c>
      <c r="B9" s="32" t="s">
        <v>138</v>
      </c>
      <c r="C9" s="32" t="str">
        <f t="shared" si="0"/>
        <v>L7</v>
      </c>
      <c r="D9" s="65">
        <v>7</v>
      </c>
    </row>
    <row r="10" spans="1:4" ht="15.75" customHeight="1">
      <c r="A10" s="237" t="s">
        <v>192</v>
      </c>
      <c r="B10" s="32" t="s">
        <v>134</v>
      </c>
      <c r="C10" s="32" t="str">
        <f t="shared" si="0"/>
        <v>L8</v>
      </c>
      <c r="D10" s="65">
        <v>8</v>
      </c>
    </row>
    <row r="11" spans="1:4" ht="15.75" customHeight="1">
      <c r="A11" s="237" t="s">
        <v>133</v>
      </c>
      <c r="B11" s="32" t="s">
        <v>169</v>
      </c>
      <c r="C11" s="32" t="str">
        <f t="shared" si="0"/>
        <v>L9</v>
      </c>
      <c r="D11" s="65">
        <v>9</v>
      </c>
    </row>
    <row r="12" spans="1:4" ht="15.75" customHeight="1">
      <c r="A12" s="237"/>
      <c r="C12" s="32" t="str">
        <f t="shared" si="0"/>
        <v>10</v>
      </c>
      <c r="D12" s="65">
        <v>10</v>
      </c>
    </row>
    <row r="13" spans="1:4" ht="15.75" customHeight="1">
      <c r="A13" s="307"/>
      <c r="C13" s="32">
        <f t="shared" si="0"/>
      </c>
      <c r="D13" s="65">
        <v>11</v>
      </c>
    </row>
    <row r="14" ht="15.75" customHeight="1">
      <c r="A14" s="237"/>
    </row>
  </sheetData>
  <sheetProtection/>
  <hyperlinks>
    <hyperlink ref="A2" location="'L1_Töötaja avald_töölevõtmisel'!A1" display="L1"/>
    <hyperlink ref="A3" location="'L2_Lähetuskulu aruanne'!A1" display="L2"/>
    <hyperlink ref="A5" location="'L4_Väikevara mahakandmine'!A1" display="L8"/>
    <hyperlink ref="A4" location="'L3_Sularaha inventuuri akt'!A1" display="L3"/>
    <hyperlink ref="A7" location="'L6_Vara mahakandmise akt'!A1" display="L6"/>
    <hyperlink ref="A9" location="'L8_Varade inventuuri lõppakt'!A1" display="L8"/>
    <hyperlink ref="A11" location="'L10_Arve parameetrid'!A1" display="L10"/>
    <hyperlink ref="A6" location="'L5_Kasulik eluiga'!A1" display="L5"/>
    <hyperlink ref="A8" location="L7_Lugemisleht!A1" display="L7"/>
    <hyperlink ref="A10" location="'L9_Vara üleandmine'!A1" display="L9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showGridLines="0" showZeros="0" workbookViewId="0" topLeftCell="A1">
      <selection activeCell="Q41" sqref="Q41"/>
    </sheetView>
  </sheetViews>
  <sheetFormatPr defaultColWidth="9.140625" defaultRowHeight="12.75"/>
  <cols>
    <col min="1" max="1" width="4.00390625" style="0" customWidth="1"/>
    <col min="2" max="2" width="21.57421875" style="0" customWidth="1"/>
    <col min="3" max="3" width="8.8515625" style="0" customWidth="1"/>
    <col min="4" max="5" width="11.421875" style="0" customWidth="1"/>
    <col min="6" max="6" width="6.28125" style="0" customWidth="1"/>
    <col min="7" max="7" width="13.00390625" style="0" customWidth="1"/>
    <col min="8" max="8" width="19.57421875" style="0" customWidth="1"/>
    <col min="9" max="9" width="20.28125" style="0" customWidth="1"/>
    <col min="10" max="10" width="17.7109375" style="0" customWidth="1"/>
    <col min="11" max="11" width="11.421875" style="0" customWidth="1"/>
  </cols>
  <sheetData>
    <row r="1" spans="1:10" s="81" customFormat="1" ht="12.75" customHeight="1">
      <c r="A1" s="78"/>
      <c r="B1" s="79"/>
      <c r="C1" s="80"/>
      <c r="D1" s="80"/>
      <c r="E1" s="80"/>
      <c r="F1" s="80"/>
      <c r="G1" s="80"/>
      <c r="H1" s="80"/>
      <c r="I1" s="80"/>
      <c r="J1" s="256" t="s">
        <v>0</v>
      </c>
    </row>
    <row r="2" spans="1:9" s="32" customFormat="1" ht="19.5" customHeight="1">
      <c r="A2" s="82" t="s">
        <v>51</v>
      </c>
      <c r="B2" s="82"/>
      <c r="C2" s="82"/>
      <c r="D2" s="82"/>
      <c r="E2" s="83"/>
      <c r="F2" s="463"/>
      <c r="G2" s="463"/>
      <c r="H2" s="84"/>
      <c r="I2" s="83"/>
    </row>
    <row r="3" spans="1:9" s="63" customFormat="1" ht="27.75" customHeight="1">
      <c r="A3" s="464" t="s">
        <v>143</v>
      </c>
      <c r="B3" s="464"/>
      <c r="C3" s="465"/>
      <c r="D3" s="465"/>
      <c r="E3" s="465"/>
      <c r="F3" s="278" t="s">
        <v>18</v>
      </c>
      <c r="G3" s="85"/>
      <c r="H3" s="85"/>
      <c r="I3" s="85"/>
    </row>
    <row r="4" spans="1:9" s="88" customFormat="1" ht="12" customHeight="1">
      <c r="A4" s="86"/>
      <c r="B4" s="86"/>
      <c r="C4" s="86"/>
      <c r="D4" s="86"/>
      <c r="E4" s="87"/>
      <c r="F4" s="87"/>
      <c r="G4" s="87"/>
      <c r="H4" s="87"/>
      <c r="I4" s="87"/>
    </row>
    <row r="5" spans="1:5" s="55" customFormat="1" ht="15" customHeight="1">
      <c r="A5" s="55" t="s">
        <v>52</v>
      </c>
      <c r="D5" s="320"/>
      <c r="E5" s="320"/>
    </row>
    <row r="6" spans="1:8" s="55" customFormat="1" ht="19.5" customHeight="1">
      <c r="A6" s="55" t="s">
        <v>53</v>
      </c>
      <c r="C6" s="461"/>
      <c r="D6" s="461"/>
      <c r="E6" s="461"/>
      <c r="F6" s="89"/>
      <c r="G6" s="89" t="s">
        <v>54</v>
      </c>
      <c r="H6" s="58"/>
    </row>
    <row r="7" spans="3:9" s="55" customFormat="1" ht="15.75">
      <c r="C7" s="63"/>
      <c r="D7" s="63"/>
      <c r="E7" s="89"/>
      <c r="F7" s="90"/>
      <c r="G7" s="89"/>
      <c r="H7" s="89"/>
      <c r="I7" s="89"/>
    </row>
    <row r="8" spans="1:9" s="55" customFormat="1" ht="15" customHeight="1">
      <c r="A8" s="55" t="s">
        <v>55</v>
      </c>
      <c r="C8" s="63"/>
      <c r="D8" s="63"/>
      <c r="E8" s="89"/>
      <c r="F8" s="90"/>
      <c r="G8" s="89"/>
      <c r="H8" s="89"/>
      <c r="I8" s="89"/>
    </row>
    <row r="9" spans="1:8" s="55" customFormat="1" ht="19.5" customHeight="1">
      <c r="A9" s="55" t="s">
        <v>53</v>
      </c>
      <c r="C9" s="461"/>
      <c r="D9" s="461"/>
      <c r="E9" s="461"/>
      <c r="F9" s="90"/>
      <c r="G9" s="89" t="s">
        <v>54</v>
      </c>
      <c r="H9" s="58"/>
    </row>
    <row r="10" spans="5:9" s="55" customFormat="1" ht="9.75" customHeight="1">
      <c r="E10" s="90"/>
      <c r="F10" s="90"/>
      <c r="G10" s="90"/>
      <c r="H10" s="90"/>
      <c r="I10" s="90"/>
    </row>
    <row r="11" spans="1:9" s="55" customFormat="1" ht="18.75" customHeight="1">
      <c r="A11" s="459" t="s">
        <v>56</v>
      </c>
      <c r="B11" s="459"/>
      <c r="C11" s="91"/>
      <c r="D11" s="360"/>
      <c r="E11" s="360"/>
      <c r="F11" s="360"/>
      <c r="G11" s="360"/>
      <c r="H11" s="360"/>
      <c r="I11" s="360"/>
    </row>
    <row r="12" spans="1:9" s="55" customFormat="1" ht="34.5" customHeight="1">
      <c r="A12" s="460" t="s">
        <v>151</v>
      </c>
      <c r="B12" s="460"/>
      <c r="C12" s="460"/>
      <c r="D12" s="460"/>
      <c r="E12" s="460"/>
      <c r="F12" s="460"/>
      <c r="G12" s="460"/>
      <c r="H12" s="460"/>
      <c r="I12" s="460"/>
    </row>
    <row r="13" spans="1:10" s="88" customFormat="1" ht="20.25" customHeight="1">
      <c r="A13" s="462" t="s">
        <v>57</v>
      </c>
      <c r="B13" s="462"/>
      <c r="C13" s="462"/>
      <c r="D13" s="462"/>
      <c r="E13" s="462"/>
      <c r="F13" s="462"/>
      <c r="G13" s="462"/>
      <c r="H13" s="462"/>
      <c r="I13" s="462"/>
      <c r="J13" s="92"/>
    </row>
    <row r="14" spans="1:10" s="94" customFormat="1" ht="72.75" customHeight="1">
      <c r="A14" s="449" t="s">
        <v>46</v>
      </c>
      <c r="B14" s="451" t="s">
        <v>58</v>
      </c>
      <c r="C14" s="452"/>
      <c r="D14" s="455" t="s">
        <v>152</v>
      </c>
      <c r="E14" s="449" t="s">
        <v>48</v>
      </c>
      <c r="F14" s="457" t="s">
        <v>49</v>
      </c>
      <c r="G14" s="457" t="s">
        <v>59</v>
      </c>
      <c r="H14" s="457" t="s">
        <v>166</v>
      </c>
      <c r="I14" s="93" t="s">
        <v>60</v>
      </c>
      <c r="J14" s="240"/>
    </row>
    <row r="15" spans="1:11" s="94" customFormat="1" ht="15">
      <c r="A15" s="450"/>
      <c r="B15" s="453"/>
      <c r="C15" s="454"/>
      <c r="D15" s="456"/>
      <c r="E15" s="450"/>
      <c r="F15" s="458"/>
      <c r="G15" s="458"/>
      <c r="H15" s="458"/>
      <c r="I15" s="95" t="s">
        <v>61</v>
      </c>
      <c r="J15" s="267"/>
      <c r="K15" s="74"/>
    </row>
    <row r="16" spans="1:10" s="81" customFormat="1" ht="17.25" customHeight="1">
      <c r="A16" s="17">
        <v>1</v>
      </c>
      <c r="B16" s="446"/>
      <c r="C16" s="448"/>
      <c r="D16" s="96"/>
      <c r="E16" s="17"/>
      <c r="F16" s="97"/>
      <c r="G16" s="279"/>
      <c r="H16" s="272"/>
      <c r="I16" s="18">
        <f aca="true" t="shared" si="0" ref="I16:I21">G16-H16</f>
        <v>0</v>
      </c>
      <c r="J16" s="241"/>
    </row>
    <row r="17" spans="1:10" s="81" customFormat="1" ht="17.25" customHeight="1">
      <c r="A17" s="17">
        <v>2</v>
      </c>
      <c r="B17" s="446"/>
      <c r="C17" s="448"/>
      <c r="D17" s="96"/>
      <c r="E17" s="17"/>
      <c r="F17" s="97"/>
      <c r="G17" s="279"/>
      <c r="H17" s="272"/>
      <c r="I17" s="18">
        <f t="shared" si="0"/>
        <v>0</v>
      </c>
      <c r="J17" s="241"/>
    </row>
    <row r="18" spans="1:10" s="81" customFormat="1" ht="17.25" customHeight="1">
      <c r="A18" s="17">
        <v>3</v>
      </c>
      <c r="B18" s="446"/>
      <c r="C18" s="448"/>
      <c r="D18" s="96"/>
      <c r="E18" s="17"/>
      <c r="F18" s="97"/>
      <c r="G18" s="279"/>
      <c r="H18" s="272"/>
      <c r="I18" s="18">
        <f t="shared" si="0"/>
        <v>0</v>
      </c>
      <c r="J18" s="241"/>
    </row>
    <row r="19" spans="1:10" s="81" customFormat="1" ht="17.25" customHeight="1">
      <c r="A19" s="17">
        <v>4</v>
      </c>
      <c r="B19" s="446"/>
      <c r="C19" s="448"/>
      <c r="D19" s="96"/>
      <c r="E19" s="17"/>
      <c r="F19" s="97"/>
      <c r="G19" s="279"/>
      <c r="H19" s="272"/>
      <c r="I19" s="18">
        <f t="shared" si="0"/>
        <v>0</v>
      </c>
      <c r="J19" s="241"/>
    </row>
    <row r="20" spans="1:10" s="81" customFormat="1" ht="17.25" customHeight="1">
      <c r="A20" s="17">
        <v>5</v>
      </c>
      <c r="B20" s="446"/>
      <c r="C20" s="448"/>
      <c r="D20" s="96"/>
      <c r="E20" s="17"/>
      <c r="F20" s="97"/>
      <c r="G20" s="279"/>
      <c r="H20" s="272"/>
      <c r="I20" s="18">
        <f t="shared" si="0"/>
        <v>0</v>
      </c>
      <c r="J20" s="241"/>
    </row>
    <row r="21" spans="1:10" s="81" customFormat="1" ht="17.25" customHeight="1">
      <c r="A21" s="17">
        <v>6</v>
      </c>
      <c r="B21" s="446"/>
      <c r="C21" s="448"/>
      <c r="D21" s="96"/>
      <c r="E21" s="17"/>
      <c r="F21" s="97"/>
      <c r="G21" s="279"/>
      <c r="H21" s="272"/>
      <c r="I21" s="18">
        <f t="shared" si="0"/>
        <v>0</v>
      </c>
      <c r="J21" s="241"/>
    </row>
    <row r="22" spans="1:10" s="81" customFormat="1" ht="15">
      <c r="A22" s="445" t="s">
        <v>45</v>
      </c>
      <c r="B22" s="445"/>
      <c r="C22" s="445"/>
      <c r="D22" s="445"/>
      <c r="E22" s="445"/>
      <c r="F22" s="446"/>
      <c r="G22" s="280">
        <f>SUM(G16:G21)</f>
        <v>0</v>
      </c>
      <c r="H22" s="280">
        <f>SUM(H16:H21)</f>
        <v>0</v>
      </c>
      <c r="I22" s="280">
        <f>SUM(I16:I21)</f>
        <v>0</v>
      </c>
      <c r="J22" s="242">
        <f>IF(SUM(I16:I21)=0,"",SUM(I16:I21))</f>
      </c>
    </row>
    <row r="23" spans="1:10" s="81" customFormat="1" ht="15">
      <c r="A23" s="478"/>
      <c r="B23" s="478"/>
      <c r="C23" s="478"/>
      <c r="D23" s="478"/>
      <c r="E23" s="478"/>
      <c r="F23" s="478"/>
      <c r="G23" s="479"/>
      <c r="H23" s="479"/>
      <c r="I23" s="479"/>
      <c r="J23" s="480"/>
    </row>
    <row r="24" spans="1:9" s="81" customFormat="1" ht="10.5" customHeight="1">
      <c r="A24" s="80"/>
      <c r="B24" s="80"/>
      <c r="C24" s="80"/>
      <c r="D24" s="80"/>
      <c r="E24" s="80"/>
      <c r="F24" s="80"/>
      <c r="G24" s="80"/>
      <c r="H24" s="80"/>
      <c r="I24" s="80"/>
    </row>
    <row r="25" spans="1:10" ht="15">
      <c r="A25" s="78" t="s">
        <v>62</v>
      </c>
      <c r="B25" s="33"/>
      <c r="C25" s="33"/>
      <c r="D25" s="33"/>
      <c r="E25" s="33"/>
      <c r="F25" s="33"/>
      <c r="G25" s="33"/>
      <c r="H25" s="33"/>
      <c r="I25" s="33"/>
      <c r="J25" s="98"/>
    </row>
    <row r="26" spans="1:10" s="102" customFormat="1" ht="12.75">
      <c r="A26" s="99" t="s">
        <v>153</v>
      </c>
      <c r="B26" s="100"/>
      <c r="C26" s="100"/>
      <c r="D26" s="100"/>
      <c r="E26" s="100"/>
      <c r="F26" s="100"/>
      <c r="G26" s="100"/>
      <c r="H26" s="100"/>
      <c r="I26" s="100"/>
      <c r="J26" s="101"/>
    </row>
    <row r="27" spans="1:10" s="102" customFormat="1" ht="12.75">
      <c r="A27" s="99" t="s">
        <v>154</v>
      </c>
      <c r="B27" s="100"/>
      <c r="C27" s="100"/>
      <c r="D27" s="100"/>
      <c r="E27" s="100"/>
      <c r="F27" s="100"/>
      <c r="G27" s="100"/>
      <c r="H27" s="100"/>
      <c r="I27" s="100"/>
      <c r="J27" s="101"/>
    </row>
    <row r="28" spans="1:9" s="81" customFormat="1" ht="14.25">
      <c r="A28" s="99" t="s">
        <v>201</v>
      </c>
      <c r="B28" s="80"/>
      <c r="C28" s="80"/>
      <c r="D28" s="80"/>
      <c r="E28" s="80"/>
      <c r="F28" s="80"/>
      <c r="G28" s="80"/>
      <c r="H28" s="80"/>
      <c r="I28" s="80"/>
    </row>
    <row r="29" spans="1:9" s="81" customFormat="1" ht="14.25">
      <c r="A29" s="99"/>
      <c r="B29" s="80"/>
      <c r="C29" s="80"/>
      <c r="D29" s="80"/>
      <c r="E29" s="80"/>
      <c r="F29" s="80"/>
      <c r="G29" s="80"/>
      <c r="H29" s="80"/>
      <c r="I29" s="80"/>
    </row>
    <row r="30" spans="1:10" ht="15">
      <c r="A30" s="78" t="s">
        <v>63</v>
      </c>
      <c r="B30" s="78"/>
      <c r="C30" s="78"/>
      <c r="D30" s="78"/>
      <c r="E30" s="78"/>
      <c r="F30" s="78"/>
      <c r="G30" s="78"/>
      <c r="H30" s="78"/>
      <c r="I30" s="78"/>
      <c r="J30" s="98"/>
    </row>
    <row r="31" spans="1:10" s="32" customFormat="1" ht="9" customHeight="1">
      <c r="A31" s="103" t="s">
        <v>50</v>
      </c>
      <c r="B31" s="104"/>
      <c r="C31" s="104"/>
      <c r="D31" s="104"/>
      <c r="E31" s="104"/>
      <c r="F31" s="104"/>
      <c r="G31" s="104"/>
      <c r="H31" s="104"/>
      <c r="I31" s="104"/>
      <c r="J31" s="105"/>
    </row>
    <row r="32" spans="1:9" ht="15.75" customHeight="1">
      <c r="A32" s="78"/>
      <c r="B32" s="78"/>
      <c r="C32" s="78"/>
      <c r="D32" s="78"/>
      <c r="E32" s="78"/>
      <c r="F32" s="78"/>
      <c r="G32" s="78"/>
      <c r="H32" s="78"/>
      <c r="I32" s="78"/>
    </row>
    <row r="33" spans="2:9" ht="15">
      <c r="B33" s="447" t="s">
        <v>64</v>
      </c>
      <c r="C33" s="447"/>
      <c r="D33" s="447"/>
      <c r="E33" s="78"/>
      <c r="F33" s="78"/>
      <c r="G33" s="447" t="s">
        <v>65</v>
      </c>
      <c r="H33" s="447"/>
      <c r="I33" s="447"/>
    </row>
    <row r="34" spans="2:9" s="81" customFormat="1" ht="30" customHeight="1">
      <c r="B34" s="367"/>
      <c r="C34" s="367"/>
      <c r="D34" s="367"/>
      <c r="E34" s="106"/>
      <c r="F34" s="106"/>
      <c r="G34" s="367"/>
      <c r="H34" s="367"/>
      <c r="I34" s="367"/>
    </row>
    <row r="35" spans="2:9" s="107" customFormat="1" ht="9" customHeight="1">
      <c r="B35" s="444" t="s">
        <v>15</v>
      </c>
      <c r="C35" s="444"/>
      <c r="D35" s="444"/>
      <c r="E35" s="108"/>
      <c r="F35" s="108"/>
      <c r="G35" s="444" t="s">
        <v>15</v>
      </c>
      <c r="H35" s="444"/>
      <c r="I35" s="444"/>
    </row>
    <row r="36" spans="2:9" s="81" customFormat="1" ht="30" customHeight="1">
      <c r="B36" s="367"/>
      <c r="C36" s="367"/>
      <c r="D36" s="367"/>
      <c r="E36" s="80"/>
      <c r="F36" s="80"/>
      <c r="G36" s="367"/>
      <c r="H36" s="367"/>
      <c r="I36" s="367"/>
    </row>
    <row r="37" spans="2:9" s="107" customFormat="1" ht="9" customHeight="1">
      <c r="B37" s="444" t="s">
        <v>16</v>
      </c>
      <c r="C37" s="444"/>
      <c r="D37" s="444"/>
      <c r="E37" s="109"/>
      <c r="F37" s="109"/>
      <c r="G37" s="444" t="s">
        <v>16</v>
      </c>
      <c r="H37" s="444"/>
      <c r="I37" s="444"/>
    </row>
    <row r="38" spans="2:9" s="81" customFormat="1" ht="30" customHeight="1">
      <c r="B38" s="367"/>
      <c r="C38" s="367"/>
      <c r="D38" s="367"/>
      <c r="E38" s="80"/>
      <c r="F38" s="80"/>
      <c r="G38" s="367"/>
      <c r="H38" s="367"/>
      <c r="I38" s="367"/>
    </row>
    <row r="39" spans="2:9" s="107" customFormat="1" ht="9" customHeight="1">
      <c r="B39" s="444" t="s">
        <v>18</v>
      </c>
      <c r="C39" s="444"/>
      <c r="D39" s="444"/>
      <c r="E39" s="109"/>
      <c r="F39" s="109"/>
      <c r="G39" s="444" t="s">
        <v>18</v>
      </c>
      <c r="H39" s="444"/>
      <c r="I39" s="444"/>
    </row>
    <row r="40" s="81" customFormat="1" ht="14.25"/>
    <row r="41" s="81" customFormat="1" ht="14.25"/>
    <row r="42" s="81" customFormat="1" ht="14.25"/>
    <row r="43" s="111" customFormat="1" ht="15.75" customHeight="1">
      <c r="A43" s="110" t="s">
        <v>66</v>
      </c>
    </row>
    <row r="44" s="111" customFormat="1" ht="15.75" customHeight="1">
      <c r="A44" s="111" t="s">
        <v>67</v>
      </c>
    </row>
    <row r="45" s="111" customFormat="1" ht="15.75" customHeight="1">
      <c r="A45" s="111" t="s">
        <v>68</v>
      </c>
    </row>
    <row r="46" s="111" customFormat="1" ht="15.75" customHeight="1">
      <c r="A46" s="111" t="s">
        <v>69</v>
      </c>
    </row>
    <row r="47" s="111" customFormat="1" ht="15.75" customHeight="1">
      <c r="A47" s="111" t="s">
        <v>70</v>
      </c>
    </row>
    <row r="48" s="111" customFormat="1" ht="15.75" customHeight="1">
      <c r="A48" s="111" t="s">
        <v>71</v>
      </c>
    </row>
    <row r="49" s="111" customFormat="1" ht="15.75" customHeight="1">
      <c r="A49" s="111" t="s">
        <v>72</v>
      </c>
    </row>
    <row r="50" s="111" customFormat="1" ht="15.75" customHeight="1">
      <c r="A50" s="111" t="s">
        <v>73</v>
      </c>
    </row>
  </sheetData>
  <sheetProtection/>
  <mergeCells count="38">
    <mergeCell ref="F2:G2"/>
    <mergeCell ref="A3:B3"/>
    <mergeCell ref="C3:E3"/>
    <mergeCell ref="D5:E5"/>
    <mergeCell ref="C6:E6"/>
    <mergeCell ref="A11:B11"/>
    <mergeCell ref="D11:I11"/>
    <mergeCell ref="A12:I12"/>
    <mergeCell ref="C9:E9"/>
    <mergeCell ref="A13:I13"/>
    <mergeCell ref="A14:A15"/>
    <mergeCell ref="B14:C15"/>
    <mergeCell ref="D14:D15"/>
    <mergeCell ref="E14:E15"/>
    <mergeCell ref="F14:F15"/>
    <mergeCell ref="G14:G15"/>
    <mergeCell ref="H14:H15"/>
    <mergeCell ref="B19:C19"/>
    <mergeCell ref="B20:C20"/>
    <mergeCell ref="B21:C21"/>
    <mergeCell ref="B16:C16"/>
    <mergeCell ref="B17:C17"/>
    <mergeCell ref="B18:C18"/>
    <mergeCell ref="A22:F22"/>
    <mergeCell ref="B33:D33"/>
    <mergeCell ref="G33:I33"/>
    <mergeCell ref="B34:D34"/>
    <mergeCell ref="G34:I34"/>
    <mergeCell ref="B38:D38"/>
    <mergeCell ref="G38:I38"/>
    <mergeCell ref="B39:D39"/>
    <mergeCell ref="G39:I39"/>
    <mergeCell ref="B35:D35"/>
    <mergeCell ref="G35:I35"/>
    <mergeCell ref="B36:D36"/>
    <mergeCell ref="G36:I36"/>
    <mergeCell ref="B37:D37"/>
    <mergeCell ref="G37:I37"/>
  </mergeCells>
  <hyperlinks>
    <hyperlink ref="J1" location="Nimekiri!A13" display="Tagasi"/>
  </hyperlinks>
  <printOptions/>
  <pageMargins left="0.68" right="0.1968503937007874" top="0.59" bottom="0.28" header="0.37" footer="0.17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3"/>
  <sheetViews>
    <sheetView showGridLines="0" tabSelected="1" workbookViewId="0" topLeftCell="A1">
      <selection activeCell="N19" sqref="N19"/>
    </sheetView>
  </sheetViews>
  <sheetFormatPr defaultColWidth="9.140625" defaultRowHeight="12.75"/>
  <cols>
    <col min="1" max="1" width="36.28125" style="0" customWidth="1"/>
    <col min="2" max="2" width="6.00390625" style="0" customWidth="1"/>
    <col min="3" max="3" width="7.00390625" style="0" customWidth="1"/>
    <col min="4" max="4" width="7.8515625" style="0" customWidth="1"/>
    <col min="5" max="5" width="7.140625" style="0" customWidth="1"/>
  </cols>
  <sheetData>
    <row r="1" spans="1:7" ht="24.75" customHeight="1">
      <c r="A1" s="282"/>
      <c r="B1" s="282"/>
      <c r="C1" s="283"/>
      <c r="D1" s="283"/>
      <c r="E1" s="288"/>
      <c r="F1" s="257" t="s">
        <v>0</v>
      </c>
      <c r="G1" s="288"/>
    </row>
    <row r="2" spans="1:7" ht="12.75">
      <c r="A2" s="284" t="s">
        <v>170</v>
      </c>
      <c r="B2" s="283"/>
      <c r="C2" s="283"/>
      <c r="D2" s="283"/>
      <c r="E2" s="288"/>
      <c r="F2" s="289"/>
      <c r="G2" s="288"/>
    </row>
    <row r="3" spans="1:7" ht="12.75">
      <c r="A3" s="283"/>
      <c r="B3" s="283"/>
      <c r="C3" s="283"/>
      <c r="D3" s="283"/>
      <c r="E3" s="288"/>
      <c r="F3" s="290"/>
      <c r="G3" s="288"/>
    </row>
    <row r="4" spans="1:7" ht="12.75">
      <c r="A4" s="281"/>
      <c r="B4" s="281"/>
      <c r="C4" s="281"/>
      <c r="D4" s="281"/>
      <c r="E4" s="291"/>
      <c r="F4" s="291"/>
      <c r="G4" s="291"/>
    </row>
    <row r="6" spans="1:7" ht="18">
      <c r="A6" s="285" t="s">
        <v>171</v>
      </c>
      <c r="B6" s="283"/>
      <c r="C6" s="286"/>
      <c r="D6" s="283"/>
      <c r="E6" s="283"/>
      <c r="F6" s="283"/>
      <c r="G6" s="283"/>
    </row>
    <row r="8" spans="1:7" ht="24" customHeight="1">
      <c r="A8" s="287" t="s">
        <v>172</v>
      </c>
      <c r="B8" s="484"/>
      <c r="C8" s="484"/>
      <c r="D8" s="484"/>
      <c r="E8" s="484"/>
      <c r="F8" s="484"/>
      <c r="G8" s="484"/>
    </row>
    <row r="9" spans="1:7" ht="24" customHeight="1">
      <c r="A9" s="287" t="s">
        <v>203</v>
      </c>
      <c r="B9" s="484"/>
      <c r="C9" s="484"/>
      <c r="D9" s="484"/>
      <c r="E9" s="484"/>
      <c r="F9" s="484"/>
      <c r="G9" s="484"/>
    </row>
    <row r="10" spans="1:7" ht="24" customHeight="1">
      <c r="A10" s="287" t="s">
        <v>202</v>
      </c>
      <c r="B10" s="484"/>
      <c r="C10" s="484"/>
      <c r="D10" s="484"/>
      <c r="E10" s="484"/>
      <c r="F10" s="484"/>
      <c r="G10" s="484"/>
    </row>
    <row r="11" spans="1:7" ht="24" customHeight="1">
      <c r="A11" s="287" t="s">
        <v>173</v>
      </c>
      <c r="B11" s="485"/>
      <c r="C11" s="485"/>
      <c r="D11" s="485"/>
      <c r="E11" s="485"/>
      <c r="F11" s="485"/>
      <c r="G11" s="485"/>
    </row>
    <row r="12" spans="1:7" ht="24" customHeight="1">
      <c r="A12" s="287" t="s">
        <v>174</v>
      </c>
      <c r="B12" s="484"/>
      <c r="C12" s="484"/>
      <c r="D12" s="484"/>
      <c r="E12" s="484"/>
      <c r="F12" s="484"/>
      <c r="G12" s="484"/>
    </row>
    <row r="13" spans="1:7" ht="24" customHeight="1">
      <c r="A13" s="287" t="s">
        <v>175</v>
      </c>
      <c r="B13" s="484"/>
      <c r="C13" s="484"/>
      <c r="D13" s="484"/>
      <c r="E13" s="484"/>
      <c r="F13" s="484"/>
      <c r="G13" s="484"/>
    </row>
    <row r="14" spans="1:11" ht="24" customHeight="1">
      <c r="A14" s="287" t="s">
        <v>176</v>
      </c>
      <c r="B14" s="486"/>
      <c r="C14" s="486"/>
      <c r="D14" s="486"/>
      <c r="E14" s="487"/>
      <c r="F14" s="488"/>
      <c r="G14" s="488"/>
      <c r="K14" s="494"/>
    </row>
    <row r="15" spans="1:5" ht="24" customHeight="1">
      <c r="A15" s="287" t="s">
        <v>177</v>
      </c>
      <c r="B15" s="482"/>
      <c r="C15" s="482"/>
      <c r="D15" s="482"/>
      <c r="E15" s="288"/>
    </row>
    <row r="16" spans="1:5" ht="24" customHeight="1">
      <c r="A16" s="287" t="s">
        <v>178</v>
      </c>
      <c r="B16" s="482"/>
      <c r="C16" s="482"/>
      <c r="D16" s="482"/>
      <c r="E16" s="288"/>
    </row>
    <row r="17" spans="1:5" ht="24" customHeight="1">
      <c r="A17" s="287" t="s">
        <v>179</v>
      </c>
      <c r="B17" s="482">
        <v>0</v>
      </c>
      <c r="C17" s="483"/>
      <c r="D17" s="482"/>
      <c r="E17" s="288"/>
    </row>
    <row r="18" spans="1:5" ht="24" customHeight="1">
      <c r="A18" s="301" t="s">
        <v>208</v>
      </c>
      <c r="B18" s="495" t="s">
        <v>206</v>
      </c>
      <c r="C18" s="302"/>
      <c r="D18" s="496" t="s">
        <v>207</v>
      </c>
      <c r="E18" s="303"/>
    </row>
    <row r="19" spans="1:5" ht="24" customHeight="1">
      <c r="A19" s="287" t="s">
        <v>180</v>
      </c>
      <c r="B19" s="489"/>
      <c r="C19" s="489"/>
      <c r="D19" s="489"/>
      <c r="E19" s="481"/>
    </row>
    <row r="20" spans="1:5" ht="24" customHeight="1">
      <c r="A20" s="287" t="s">
        <v>181</v>
      </c>
      <c r="B20" s="490"/>
      <c r="C20" s="490"/>
      <c r="D20" s="490"/>
      <c r="E20" s="481"/>
    </row>
    <row r="21" spans="1:5" ht="24" customHeight="1">
      <c r="A21" s="287" t="s">
        <v>204</v>
      </c>
      <c r="B21" s="490"/>
      <c r="C21" s="490"/>
      <c r="D21" s="490"/>
      <c r="E21" s="481"/>
    </row>
    <row r="22" spans="1:5" ht="24" customHeight="1">
      <c r="A22" s="287" t="s">
        <v>182</v>
      </c>
      <c r="B22" s="491"/>
      <c r="C22" s="491"/>
      <c r="D22" s="491"/>
      <c r="E22" s="492"/>
    </row>
    <row r="23" spans="1:5" ht="24" customHeight="1">
      <c r="A23" s="287" t="s">
        <v>183</v>
      </c>
      <c r="B23" s="490"/>
      <c r="C23" s="490"/>
      <c r="D23" s="490"/>
      <c r="E23" s="481"/>
    </row>
    <row r="24" spans="1:5" ht="24" customHeight="1">
      <c r="A24" s="287" t="s">
        <v>205</v>
      </c>
      <c r="B24" s="490"/>
      <c r="C24" s="490"/>
      <c r="D24" s="490"/>
      <c r="E24" s="481"/>
    </row>
    <row r="25" spans="1:5" ht="15">
      <c r="A25" s="287"/>
      <c r="B25" s="283"/>
      <c r="C25" s="283"/>
      <c r="D25" s="283"/>
      <c r="E25" s="283"/>
    </row>
    <row r="26" spans="1:5" ht="15">
      <c r="A26" s="287"/>
      <c r="B26" s="283"/>
      <c r="C26" s="283"/>
      <c r="D26" s="283"/>
      <c r="E26" s="283"/>
    </row>
    <row r="27" spans="1:5" ht="15">
      <c r="A27" s="287"/>
      <c r="B27" s="283"/>
      <c r="C27" s="283"/>
      <c r="D27" s="283"/>
      <c r="E27" s="283"/>
    </row>
    <row r="28" spans="1:5" ht="15">
      <c r="A28" s="287"/>
      <c r="E28" s="283"/>
    </row>
    <row r="29" spans="1:5" ht="15">
      <c r="A29" s="287" t="s">
        <v>184</v>
      </c>
      <c r="B29" s="489"/>
      <c r="C29" s="489"/>
      <c r="D29" s="489"/>
      <c r="E29" s="283"/>
    </row>
    <row r="30" spans="1:5" ht="15">
      <c r="A30" s="287"/>
      <c r="B30" s="493" t="s">
        <v>185</v>
      </c>
      <c r="C30" s="493"/>
      <c r="D30" s="493"/>
      <c r="E30" s="281"/>
    </row>
    <row r="31" spans="1:5" ht="15">
      <c r="A31" s="287"/>
      <c r="B31" s="288"/>
      <c r="C31" s="288"/>
      <c r="D31" s="291"/>
      <c r="E31" s="291"/>
    </row>
    <row r="32" spans="1:5" ht="15">
      <c r="A32" s="292"/>
      <c r="B32" s="288"/>
      <c r="C32" s="288"/>
      <c r="D32" s="291"/>
      <c r="E32" s="291"/>
    </row>
    <row r="33" spans="1:5" ht="15">
      <c r="A33" s="293"/>
      <c r="B33" s="288"/>
      <c r="C33" s="288"/>
      <c r="D33" s="291"/>
      <c r="E33" s="291"/>
    </row>
    <row r="34" spans="1:3" ht="15">
      <c r="A34" s="293"/>
      <c r="B34" s="288"/>
      <c r="C34" s="288"/>
    </row>
    <row r="35" spans="1:3" ht="15">
      <c r="A35" s="293"/>
      <c r="B35" s="291"/>
      <c r="C35" s="291"/>
    </row>
    <row r="36" spans="1:3" ht="12.75">
      <c r="A36" s="291"/>
      <c r="B36" s="288"/>
      <c r="C36" s="288"/>
    </row>
    <row r="37" spans="1:3" ht="12.75">
      <c r="A37" s="288"/>
      <c r="B37" s="290"/>
      <c r="C37" s="288"/>
    </row>
    <row r="38" spans="1:3" ht="12.75">
      <c r="A38" s="288"/>
      <c r="B38" s="291"/>
      <c r="C38" s="291"/>
    </row>
    <row r="39" spans="1:3" ht="12.75">
      <c r="A39" s="291"/>
      <c r="B39" s="291"/>
      <c r="C39" s="291"/>
    </row>
    <row r="40" spans="1:3" ht="12.75">
      <c r="A40" s="291"/>
      <c r="B40" s="291"/>
      <c r="C40" s="291"/>
    </row>
    <row r="41" spans="1:3" ht="12.75">
      <c r="A41" s="291"/>
      <c r="B41" s="291"/>
      <c r="C41" s="291"/>
    </row>
    <row r="42" spans="1:3" ht="12.75">
      <c r="A42" s="291"/>
      <c r="B42" s="291"/>
      <c r="C42" s="291"/>
    </row>
    <row r="43" ht="12.75">
      <c r="A43" s="291"/>
    </row>
  </sheetData>
  <sheetProtection/>
  <mergeCells count="18">
    <mergeCell ref="B29:D29"/>
    <mergeCell ref="B30:D30"/>
    <mergeCell ref="B24:D24"/>
    <mergeCell ref="B23:D23"/>
    <mergeCell ref="B22:D22"/>
    <mergeCell ref="B21:D21"/>
    <mergeCell ref="B20:D20"/>
    <mergeCell ref="B19:D19"/>
    <mergeCell ref="B17:D17"/>
    <mergeCell ref="B16:D16"/>
    <mergeCell ref="B15:D15"/>
    <mergeCell ref="B14:D14"/>
    <mergeCell ref="B8:G8"/>
    <mergeCell ref="B9:G9"/>
    <mergeCell ref="B10:G10"/>
    <mergeCell ref="B11:G11"/>
    <mergeCell ref="B12:G12"/>
    <mergeCell ref="B13:G13"/>
  </mergeCells>
  <hyperlinks>
    <hyperlink ref="F1" location="Nimekiri!A15" display="Tagas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showGridLines="0" zoomScale="90" zoomScaleNormal="90" workbookViewId="0" topLeftCell="A1">
      <selection activeCell="A1" sqref="A1:C1"/>
    </sheetView>
  </sheetViews>
  <sheetFormatPr defaultColWidth="9.140625" defaultRowHeight="12.75"/>
  <cols>
    <col min="1" max="1" width="14.421875" style="55" customWidth="1"/>
    <col min="2" max="2" width="16.7109375" style="55" customWidth="1"/>
    <col min="3" max="3" width="21.57421875" style="55" customWidth="1"/>
    <col min="4" max="4" width="10.00390625" style="55" customWidth="1"/>
    <col min="5" max="5" width="26.140625" style="55" customWidth="1"/>
    <col min="6" max="6" width="6.421875" style="55" bestFit="1" customWidth="1"/>
    <col min="7" max="16384" width="9.140625" style="55" customWidth="1"/>
  </cols>
  <sheetData>
    <row r="1" spans="1:6" s="49" customFormat="1" ht="19.5" customHeight="1">
      <c r="A1" s="322"/>
      <c r="B1" s="322"/>
      <c r="C1" s="323"/>
      <c r="D1" s="31"/>
      <c r="E1" s="52"/>
      <c r="F1" s="256" t="s">
        <v>0</v>
      </c>
    </row>
    <row r="2" spans="1:5" s="49" customFormat="1" ht="12.75" customHeight="1">
      <c r="A2" s="324" t="s">
        <v>163</v>
      </c>
      <c r="B2" s="324"/>
      <c r="C2" s="324"/>
      <c r="D2" s="54"/>
      <c r="E2" s="54"/>
    </row>
    <row r="3" spans="1:5" s="49" customFormat="1" ht="27" customHeight="1">
      <c r="A3" s="54"/>
      <c r="B3" s="54"/>
      <c r="C3" s="54"/>
      <c r="D3" s="54"/>
      <c r="E3" s="54"/>
    </row>
    <row r="4" spans="1:5" ht="15.75">
      <c r="A4" s="320" t="s">
        <v>155</v>
      </c>
      <c r="B4" s="320"/>
      <c r="C4" s="320"/>
      <c r="D4" s="320"/>
      <c r="E4" s="320"/>
    </row>
    <row r="5" spans="1:5" ht="15.75">
      <c r="A5" s="320" t="s">
        <v>156</v>
      </c>
      <c r="B5" s="320"/>
      <c r="C5" s="320"/>
      <c r="D5" s="320"/>
      <c r="E5" s="320"/>
    </row>
    <row r="6" ht="39" customHeight="1">
      <c r="A6" s="268"/>
    </row>
    <row r="7" spans="1:5" ht="15.75">
      <c r="A7" s="273"/>
      <c r="B7" s="273"/>
      <c r="D7" s="325"/>
      <c r="E7" s="325"/>
    </row>
    <row r="8" spans="4:5" s="56" customFormat="1" ht="15.75">
      <c r="D8" s="55" t="s">
        <v>210</v>
      </c>
      <c r="E8" s="58"/>
    </row>
    <row r="9" spans="1:5" ht="30" customHeight="1">
      <c r="A9" s="57"/>
      <c r="B9" s="57"/>
      <c r="D9" s="55" t="s">
        <v>196</v>
      </c>
      <c r="E9" s="58"/>
    </row>
    <row r="10" spans="4:5" ht="30" customHeight="1">
      <c r="D10" s="55" t="s">
        <v>39</v>
      </c>
      <c r="E10" s="59"/>
    </row>
    <row r="11" ht="40.5" customHeight="1"/>
    <row r="12" spans="1:5" ht="15.75">
      <c r="A12" s="320" t="s">
        <v>40</v>
      </c>
      <c r="B12" s="320"/>
      <c r="C12" s="320"/>
      <c r="D12" s="320"/>
      <c r="E12" s="320"/>
    </row>
    <row r="13" spans="1:2" ht="15.75">
      <c r="A13" s="60"/>
      <c r="B13" s="60"/>
    </row>
    <row r="14" ht="30" customHeight="1">
      <c r="A14" s="88" t="s">
        <v>197</v>
      </c>
    </row>
    <row r="15" s="61" customFormat="1" ht="15.75">
      <c r="A15" s="297" t="s">
        <v>193</v>
      </c>
    </row>
    <row r="16" s="61" customFormat="1" ht="15.75">
      <c r="A16" s="297" t="s">
        <v>194</v>
      </c>
    </row>
    <row r="17" s="61" customFormat="1" ht="15.75">
      <c r="A17" s="297" t="s">
        <v>195</v>
      </c>
    </row>
    <row r="18" spans="1:4" ht="39.75" customHeight="1">
      <c r="A18" s="63" t="s">
        <v>211</v>
      </c>
      <c r="B18" s="63"/>
      <c r="D18" s="306"/>
    </row>
    <row r="19" spans="1:2" ht="24.75" customHeight="1">
      <c r="A19" s="62"/>
      <c r="B19" s="62"/>
    </row>
    <row r="20" spans="1:2" ht="24.75" customHeight="1">
      <c r="A20" s="62"/>
      <c r="B20" s="62"/>
    </row>
    <row r="21" spans="1:5" ht="55.5" customHeight="1">
      <c r="A21" s="321" t="s">
        <v>209</v>
      </c>
      <c r="B21" s="321"/>
      <c r="C21" s="321"/>
      <c r="D21" s="321"/>
      <c r="E21" s="321"/>
    </row>
    <row r="22" spans="1:2" ht="30" customHeight="1">
      <c r="A22" s="319"/>
      <c r="B22" s="319"/>
    </row>
    <row r="23" spans="1:2" s="61" customFormat="1" ht="9" customHeight="1">
      <c r="A23" s="317" t="s">
        <v>41</v>
      </c>
      <c r="B23" s="317"/>
    </row>
    <row r="24" spans="1:2" ht="30" customHeight="1">
      <c r="A24" s="318"/>
      <c r="B24" s="319"/>
    </row>
    <row r="25" spans="1:2" s="61" customFormat="1" ht="9" customHeight="1">
      <c r="A25" s="317" t="s">
        <v>42</v>
      </c>
      <c r="B25" s="317"/>
    </row>
  </sheetData>
  <sheetProtection/>
  <mergeCells count="11">
    <mergeCell ref="A1:C1"/>
    <mergeCell ref="A2:C2"/>
    <mergeCell ref="A4:E4"/>
    <mergeCell ref="A5:E5"/>
    <mergeCell ref="D7:E7"/>
    <mergeCell ref="A23:B23"/>
    <mergeCell ref="A24:B24"/>
    <mergeCell ref="A25:B25"/>
    <mergeCell ref="A12:E12"/>
    <mergeCell ref="A21:E21"/>
    <mergeCell ref="A22:B22"/>
  </mergeCells>
  <hyperlinks>
    <hyperlink ref="F1" location="Nimekiri!A2" display="Tagasi"/>
  </hyperlink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SheetLayoutView="106" workbookViewId="0" topLeftCell="A1">
      <selection activeCell="A1" sqref="A1:F28"/>
    </sheetView>
  </sheetViews>
  <sheetFormatPr defaultColWidth="9.140625" defaultRowHeight="12.75"/>
  <cols>
    <col min="1" max="1" width="18.8515625" style="33" customWidth="1"/>
    <col min="2" max="2" width="16.28125" style="33" customWidth="1"/>
    <col min="3" max="3" width="26.57421875" style="33" customWidth="1"/>
    <col min="4" max="4" width="7.28125" style="33" customWidth="1"/>
    <col min="5" max="5" width="12.7109375" style="33" customWidth="1"/>
    <col min="6" max="6" width="8.7109375" style="33" customWidth="1"/>
    <col min="7" max="16384" width="9.140625" style="33" customWidth="1"/>
  </cols>
  <sheetData>
    <row r="1" spans="1:6" ht="7.5" customHeight="1">
      <c r="A1" s="38"/>
      <c r="B1" s="38"/>
      <c r="C1" s="38"/>
      <c r="D1" s="39"/>
      <c r="E1" s="39"/>
      <c r="F1" s="39"/>
    </row>
    <row r="2" spans="1:7" ht="14.25">
      <c r="A2" s="40" t="s">
        <v>20</v>
      </c>
      <c r="B2" s="20"/>
      <c r="C2" s="269"/>
      <c r="D2" s="20"/>
      <c r="E2" s="20"/>
      <c r="F2" s="20"/>
      <c r="G2" s="256" t="s">
        <v>0</v>
      </c>
    </row>
    <row r="3" spans="1:7" ht="14.25">
      <c r="A3" s="40"/>
      <c r="B3" s="20"/>
      <c r="C3" s="269"/>
      <c r="D3" s="20"/>
      <c r="E3" s="20"/>
      <c r="F3" s="20"/>
      <c r="G3" s="256"/>
    </row>
    <row r="4" spans="1:6" ht="17.25" customHeight="1">
      <c r="A4" s="332" t="s">
        <v>163</v>
      </c>
      <c r="B4" s="332"/>
      <c r="C4" s="332"/>
      <c r="D4" s="20"/>
      <c r="E4" s="20"/>
      <c r="F4" s="20"/>
    </row>
    <row r="5" spans="1:6" ht="29.25" customHeight="1">
      <c r="A5" s="42" t="s">
        <v>21</v>
      </c>
      <c r="B5" s="322"/>
      <c r="C5" s="322"/>
      <c r="D5" s="322"/>
      <c r="E5" s="322"/>
      <c r="F5" s="43"/>
    </row>
    <row r="6" spans="1:6" ht="21" customHeight="1">
      <c r="A6" s="42" t="s">
        <v>22</v>
      </c>
      <c r="B6" s="44"/>
      <c r="C6" s="44"/>
      <c r="D6" s="44"/>
      <c r="E6" s="44"/>
      <c r="F6" s="43"/>
    </row>
    <row r="7" spans="1:6" ht="21" customHeight="1">
      <c r="A7" s="42" t="s">
        <v>24</v>
      </c>
      <c r="B7" s="44"/>
      <c r="C7" s="44"/>
      <c r="D7" s="44"/>
      <c r="E7" s="44"/>
      <c r="F7" s="43"/>
    </row>
    <row r="8" spans="1:6" ht="15">
      <c r="A8" s="45"/>
      <c r="B8" s="20"/>
      <c r="C8" s="20"/>
      <c r="D8" s="20"/>
      <c r="E8" s="20"/>
      <c r="F8" s="20"/>
    </row>
    <row r="9" spans="1:6" ht="27" customHeight="1">
      <c r="A9" s="46" t="s">
        <v>25</v>
      </c>
      <c r="B9" s="47"/>
      <c r="C9" s="334"/>
      <c r="D9" s="334"/>
      <c r="E9" s="334"/>
      <c r="F9" s="334"/>
    </row>
    <row r="10" spans="1:6" s="37" customFormat="1" ht="15.75" customHeight="1">
      <c r="A10" s="333" t="s">
        <v>213</v>
      </c>
      <c r="B10" s="333"/>
      <c r="C10" s="333"/>
      <c r="D10" s="333"/>
      <c r="E10" s="333"/>
      <c r="F10" s="333"/>
    </row>
    <row r="11" spans="1:6" ht="14.25">
      <c r="A11" s="335"/>
      <c r="B11" s="335"/>
      <c r="C11" s="335"/>
      <c r="D11" s="335"/>
      <c r="E11" s="335"/>
      <c r="F11" s="335"/>
    </row>
    <row r="12" spans="1:6" s="37" customFormat="1" ht="18" customHeight="1">
      <c r="A12" s="336" t="s">
        <v>214</v>
      </c>
      <c r="B12" s="336"/>
      <c r="C12" s="336"/>
      <c r="D12" s="336"/>
      <c r="E12" s="336"/>
      <c r="F12" s="336"/>
    </row>
    <row r="13" spans="1:6" ht="15">
      <c r="A13" s="337"/>
      <c r="B13" s="337"/>
      <c r="C13" s="337"/>
      <c r="D13" s="36" t="s">
        <v>26</v>
      </c>
      <c r="E13" s="35"/>
      <c r="F13" s="46" t="s">
        <v>27</v>
      </c>
    </row>
    <row r="14" spans="1:6" s="37" customFormat="1" ht="22.5" customHeight="1">
      <c r="A14" s="333" t="s">
        <v>28</v>
      </c>
      <c r="B14" s="333"/>
      <c r="C14" s="333"/>
      <c r="D14" s="48"/>
      <c r="E14" s="48"/>
      <c r="F14" s="48"/>
    </row>
    <row r="15" spans="1:6" ht="15">
      <c r="A15" s="42"/>
      <c r="B15" s="42"/>
      <c r="C15" s="42"/>
      <c r="D15" s="42"/>
      <c r="E15" s="42"/>
      <c r="F15" s="42"/>
    </row>
    <row r="16" spans="1:6" ht="17.25" customHeight="1">
      <c r="A16" s="331" t="s">
        <v>29</v>
      </c>
      <c r="B16" s="331"/>
      <c r="C16" s="331"/>
      <c r="D16" s="331"/>
      <c r="E16" s="331"/>
      <c r="F16" s="331"/>
    </row>
    <row r="17" spans="1:6" ht="19.5" customHeight="1">
      <c r="A17" s="46" t="s">
        <v>35</v>
      </c>
      <c r="B17" s="322"/>
      <c r="C17" s="322"/>
      <c r="D17" s="322"/>
      <c r="E17" s="322"/>
      <c r="F17" s="322"/>
    </row>
    <row r="18" spans="1:6" ht="19.5" customHeight="1">
      <c r="A18" s="46" t="s">
        <v>36</v>
      </c>
      <c r="B18" s="322"/>
      <c r="C18" s="322"/>
      <c r="D18" s="322"/>
      <c r="E18" s="322"/>
      <c r="F18" s="322"/>
    </row>
    <row r="19" spans="1:6" ht="19.5" customHeight="1">
      <c r="A19" s="46" t="s">
        <v>37</v>
      </c>
      <c r="B19" s="322"/>
      <c r="C19" s="322"/>
      <c r="D19" s="322"/>
      <c r="E19" s="322"/>
      <c r="F19" s="322"/>
    </row>
    <row r="20" spans="1:6" ht="19.5" customHeight="1">
      <c r="A20" s="46" t="s">
        <v>38</v>
      </c>
      <c r="B20" s="322"/>
      <c r="C20" s="322"/>
      <c r="D20" s="322"/>
      <c r="E20" s="322"/>
      <c r="F20" s="322"/>
    </row>
    <row r="21" spans="1:6" ht="28.5" customHeight="1">
      <c r="A21" s="330" t="s">
        <v>30</v>
      </c>
      <c r="B21" s="330"/>
      <c r="C21" s="330"/>
      <c r="D21" s="330"/>
      <c r="E21" s="328"/>
      <c r="F21" s="328"/>
    </row>
    <row r="22" spans="1:6" s="49" customFormat="1" ht="23.25" customHeight="1">
      <c r="A22" s="329" t="s">
        <v>31</v>
      </c>
      <c r="B22" s="329"/>
      <c r="C22" s="329"/>
      <c r="D22" s="329"/>
      <c r="E22" s="329"/>
      <c r="F22" s="329"/>
    </row>
    <row r="23" spans="1:6" ht="26.25" customHeight="1">
      <c r="A23" s="330" t="s">
        <v>32</v>
      </c>
      <c r="B23" s="330"/>
      <c r="C23" s="50"/>
      <c r="D23" s="36" t="s">
        <v>33</v>
      </c>
      <c r="E23" s="20"/>
      <c r="F23" s="20"/>
    </row>
    <row r="24" spans="1:6" ht="35.25" customHeight="1">
      <c r="A24" s="330" t="s">
        <v>34</v>
      </c>
      <c r="B24" s="330"/>
      <c r="C24" s="50"/>
      <c r="D24" s="36" t="s">
        <v>33</v>
      </c>
      <c r="E24" s="20"/>
      <c r="F24" s="20"/>
    </row>
    <row r="25" spans="1:6" ht="33.75" customHeight="1">
      <c r="A25" s="45"/>
      <c r="B25" s="20"/>
      <c r="C25" s="20"/>
      <c r="D25" s="20"/>
      <c r="E25" s="20"/>
      <c r="F25" s="20"/>
    </row>
    <row r="26" spans="1:6" ht="19.5" customHeight="1">
      <c r="A26" s="328"/>
      <c r="B26" s="328"/>
      <c r="C26" s="51"/>
      <c r="D26" s="20"/>
      <c r="E26" s="20"/>
      <c r="F26" s="20"/>
    </row>
    <row r="27" spans="1:6" ht="19.5" customHeight="1">
      <c r="A27" s="326" t="s">
        <v>41</v>
      </c>
      <c r="B27" s="326"/>
      <c r="C27" s="51"/>
      <c r="D27" s="308"/>
      <c r="E27" s="308"/>
      <c r="F27" s="308"/>
    </row>
    <row r="28" spans="1:6" ht="15">
      <c r="A28" s="327"/>
      <c r="B28" s="327"/>
      <c r="C28" s="72"/>
      <c r="D28" s="72"/>
      <c r="E28" s="72"/>
      <c r="F28" s="72"/>
    </row>
    <row r="29" spans="1:2" ht="12.75">
      <c r="A29" s="326" t="s">
        <v>42</v>
      </c>
      <c r="B29" s="326"/>
    </row>
  </sheetData>
  <sheetProtection/>
  <mergeCells count="22">
    <mergeCell ref="C9:F9"/>
    <mergeCell ref="A10:F10"/>
    <mergeCell ref="A11:F11"/>
    <mergeCell ref="A12:F12"/>
    <mergeCell ref="A13:C13"/>
    <mergeCell ref="A16:F16"/>
    <mergeCell ref="A21:D21"/>
    <mergeCell ref="E21:F21"/>
    <mergeCell ref="B17:F17"/>
    <mergeCell ref="B18:F18"/>
    <mergeCell ref="A4:C4"/>
    <mergeCell ref="B19:F19"/>
    <mergeCell ref="B20:F20"/>
    <mergeCell ref="A14:C14"/>
    <mergeCell ref="B5:E5"/>
    <mergeCell ref="A27:B27"/>
    <mergeCell ref="A29:B29"/>
    <mergeCell ref="A28:B28"/>
    <mergeCell ref="A26:B26"/>
    <mergeCell ref="A22:F22"/>
    <mergeCell ref="A23:B23"/>
    <mergeCell ref="A24:B24"/>
  </mergeCells>
  <hyperlinks>
    <hyperlink ref="G2" location="Nimekiri!A4" display="Tagasi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showGridLines="0" zoomScale="120" zoomScaleNormal="120" workbookViewId="0" topLeftCell="A1">
      <selection activeCell="A1" sqref="A1"/>
    </sheetView>
  </sheetViews>
  <sheetFormatPr defaultColWidth="9.140625" defaultRowHeight="12.75"/>
  <cols>
    <col min="1" max="3" width="30.140625" style="29" customWidth="1"/>
    <col min="4" max="16384" width="9.140625" style="29" customWidth="1"/>
  </cols>
  <sheetData>
    <row r="1" spans="1:4" s="2" customFormat="1" ht="19.5" customHeight="1">
      <c r="A1" s="265"/>
      <c r="B1" s="265"/>
      <c r="C1" s="1"/>
      <c r="D1" s="259" t="s">
        <v>0</v>
      </c>
    </row>
    <row r="2" spans="1:3" s="5" customFormat="1" ht="9" customHeight="1">
      <c r="A2" s="3" t="s">
        <v>1</v>
      </c>
      <c r="B2" s="4"/>
      <c r="C2" s="4"/>
    </row>
    <row r="3" spans="1:3" s="5" customFormat="1" ht="26.25" customHeight="1">
      <c r="A3" s="274"/>
      <c r="B3" s="275"/>
      <c r="C3" s="4"/>
    </row>
    <row r="4" s="6" customFormat="1" ht="18" customHeight="1">
      <c r="A4" s="276" t="s">
        <v>164</v>
      </c>
    </row>
    <row r="5" s="6" customFormat="1" ht="21" customHeight="1"/>
    <row r="6" spans="1:3" s="7" customFormat="1" ht="18" customHeight="1">
      <c r="A6" s="339" t="s">
        <v>2</v>
      </c>
      <c r="B6" s="339"/>
      <c r="C6" s="339"/>
    </row>
    <row r="7" spans="1:3" s="7" customFormat="1" ht="18" customHeight="1">
      <c r="A7" s="339" t="s">
        <v>3</v>
      </c>
      <c r="B7" s="339"/>
      <c r="C7" s="339"/>
    </row>
    <row r="8" spans="1:10" s="9" customFormat="1" ht="21.75" customHeight="1">
      <c r="A8" s="8"/>
      <c r="B8" s="8"/>
      <c r="C8" s="8"/>
      <c r="E8" s="10"/>
      <c r="F8" s="10"/>
      <c r="G8" s="10"/>
      <c r="H8" s="11"/>
      <c r="I8" s="11"/>
      <c r="J8" s="11"/>
    </row>
    <row r="9" spans="1:2" s="12" customFormat="1" ht="15.75">
      <c r="A9" s="340" t="s">
        <v>4</v>
      </c>
      <c r="B9" s="340"/>
    </row>
    <row r="10" s="9" customFormat="1" ht="18.75" customHeight="1"/>
    <row r="11" spans="1:3" s="9" customFormat="1" ht="15">
      <c r="A11" s="341" t="s">
        <v>5</v>
      </c>
      <c r="B11" s="341"/>
      <c r="C11" s="341"/>
    </row>
    <row r="12" spans="1:3" s="9" customFormat="1" ht="15">
      <c r="A12" s="13"/>
      <c r="B12" s="13"/>
      <c r="C12" s="13"/>
    </row>
    <row r="13" spans="1:3" s="7" customFormat="1" ht="18" customHeight="1">
      <c r="A13" s="7" t="s">
        <v>6</v>
      </c>
      <c r="B13" s="14"/>
      <c r="C13" s="14"/>
    </row>
    <row r="14" spans="1:3" s="7" customFormat="1" ht="18" customHeight="1">
      <c r="A14" s="7" t="s">
        <v>7</v>
      </c>
      <c r="B14" s="14"/>
      <c r="C14" s="14"/>
    </row>
    <row r="15" spans="2:3" s="9" customFormat="1" ht="15">
      <c r="B15" s="13"/>
      <c r="C15" s="13"/>
    </row>
    <row r="16" spans="1:3" s="16" customFormat="1" ht="18" customHeight="1">
      <c r="A16" s="15" t="s">
        <v>8</v>
      </c>
      <c r="B16" s="15" t="s">
        <v>9</v>
      </c>
      <c r="C16" s="15" t="s">
        <v>10</v>
      </c>
    </row>
    <row r="17" spans="1:3" s="9" customFormat="1" ht="18" customHeight="1">
      <c r="A17" s="17">
        <v>500</v>
      </c>
      <c r="B17" s="17"/>
      <c r="C17" s="18">
        <f aca="true" t="shared" si="0" ref="C17:C23">IF(B17=0,"",A17*B17)</f>
      </c>
    </row>
    <row r="18" spans="1:3" s="9" customFormat="1" ht="18" customHeight="1">
      <c r="A18" s="17">
        <v>200</v>
      </c>
      <c r="B18" s="17"/>
      <c r="C18" s="18">
        <f t="shared" si="0"/>
      </c>
    </row>
    <row r="19" spans="1:3" s="9" customFormat="1" ht="18" customHeight="1">
      <c r="A19" s="17">
        <v>100</v>
      </c>
      <c r="B19" s="17"/>
      <c r="C19" s="18">
        <f t="shared" si="0"/>
      </c>
    </row>
    <row r="20" spans="1:3" s="9" customFormat="1" ht="18" customHeight="1">
      <c r="A20" s="17">
        <v>50</v>
      </c>
      <c r="B20" s="17"/>
      <c r="C20" s="18">
        <f t="shared" si="0"/>
      </c>
    </row>
    <row r="21" spans="1:3" s="9" customFormat="1" ht="18" customHeight="1">
      <c r="A21" s="17">
        <v>20</v>
      </c>
      <c r="B21" s="17"/>
      <c r="C21" s="18">
        <f t="shared" si="0"/>
      </c>
    </row>
    <row r="22" spans="1:3" s="9" customFormat="1" ht="18" customHeight="1">
      <c r="A22" s="17">
        <v>10</v>
      </c>
      <c r="B22" s="17"/>
      <c r="C22" s="18">
        <f t="shared" si="0"/>
      </c>
    </row>
    <row r="23" spans="1:3" s="9" customFormat="1" ht="18" customHeight="1">
      <c r="A23" s="17">
        <v>5</v>
      </c>
      <c r="B23" s="17"/>
      <c r="C23" s="18">
        <f t="shared" si="0"/>
      </c>
    </row>
    <row r="24" spans="1:3" s="9" customFormat="1" ht="18" customHeight="1">
      <c r="A24" s="19" t="s">
        <v>157</v>
      </c>
      <c r="B24" s="17"/>
      <c r="C24" s="18"/>
    </row>
    <row r="25" spans="1:3" s="9" customFormat="1" ht="18" customHeight="1">
      <c r="A25" s="19" t="s">
        <v>158</v>
      </c>
      <c r="B25" s="19"/>
      <c r="C25" s="18">
        <f>IF(SUM(C17:C23)=0,"",SUM(C17:C23))</f>
      </c>
    </row>
    <row r="26" spans="1:3" s="9" customFormat="1" ht="18" customHeight="1">
      <c r="A26" s="19" t="s">
        <v>11</v>
      </c>
      <c r="B26" s="19"/>
      <c r="C26" s="18"/>
    </row>
    <row r="27" spans="1:3" s="9" customFormat="1" ht="18" customHeight="1">
      <c r="A27" s="19" t="s">
        <v>12</v>
      </c>
      <c r="B27" s="19"/>
      <c r="C27" s="18">
        <f>IF(SUM(C25:C26)=0,"",SUM(C25:C26))</f>
      </c>
    </row>
    <row r="28" s="20" customFormat="1" ht="14.25"/>
    <row r="29" spans="1:3" s="20" customFormat="1" ht="36.75" customHeight="1">
      <c r="A29" s="342" t="s">
        <v>13</v>
      </c>
      <c r="B29" s="342"/>
      <c r="C29" s="342"/>
    </row>
    <row r="30" spans="1:3" s="20" customFormat="1" ht="12" customHeight="1">
      <c r="A30" s="9"/>
      <c r="B30" s="338"/>
      <c r="C30" s="338"/>
    </row>
    <row r="31" spans="1:3" s="20" customFormat="1" ht="15">
      <c r="A31" s="21" t="s">
        <v>14</v>
      </c>
      <c r="B31" s="22"/>
      <c r="C31" s="22"/>
    </row>
    <row r="32" spans="1:3" s="25" customFormat="1" ht="7.5" customHeight="1">
      <c r="A32" s="23"/>
      <c r="B32" s="24" t="s">
        <v>15</v>
      </c>
      <c r="C32" s="24" t="s">
        <v>16</v>
      </c>
    </row>
    <row r="33" spans="1:3" s="20" customFormat="1" ht="15">
      <c r="A33" s="26"/>
      <c r="B33" s="27"/>
      <c r="C33" s="27"/>
    </row>
    <row r="34" spans="1:3" s="25" customFormat="1" ht="7.5" customHeight="1">
      <c r="A34" s="23"/>
      <c r="B34" s="24" t="s">
        <v>15</v>
      </c>
      <c r="C34" s="24" t="s">
        <v>16</v>
      </c>
    </row>
    <row r="35" spans="1:3" s="20" customFormat="1" ht="14.25">
      <c r="A35" s="26"/>
      <c r="B35" s="28"/>
      <c r="C35" s="28"/>
    </row>
    <row r="36" spans="1:3" s="20" customFormat="1" ht="15">
      <c r="A36" s="21" t="s">
        <v>17</v>
      </c>
      <c r="B36" s="27"/>
      <c r="C36" s="27"/>
    </row>
    <row r="37" spans="2:3" s="25" customFormat="1" ht="7.5" customHeight="1">
      <c r="B37" s="24" t="s">
        <v>15</v>
      </c>
      <c r="C37" s="24" t="s">
        <v>16</v>
      </c>
    </row>
    <row r="38" s="20" customFormat="1" ht="21" customHeight="1"/>
    <row r="39" spans="1:3" s="20" customFormat="1" ht="15">
      <c r="A39" s="9"/>
      <c r="B39" s="9"/>
      <c r="C39" s="9"/>
    </row>
  </sheetData>
  <sheetProtection/>
  <mergeCells count="6">
    <mergeCell ref="B30:C30"/>
    <mergeCell ref="A6:C6"/>
    <mergeCell ref="A7:C7"/>
    <mergeCell ref="A9:B9"/>
    <mergeCell ref="A11:C11"/>
    <mergeCell ref="A29:C29"/>
  </mergeCells>
  <hyperlinks>
    <hyperlink ref="D1" location="Nimekiri!A5" display="Tagasi"/>
  </hyperlinks>
  <printOptions horizontalCentered="1"/>
  <pageMargins left="0.7874015748031497" right="0.3937007874015748" top="0.7874015748031497" bottom="0.7874015748031497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1"/>
  <sheetViews>
    <sheetView showGridLines="0" showZeros="0" view="pageLayout" workbookViewId="0" topLeftCell="A1">
      <selection activeCell="M23" sqref="M23"/>
    </sheetView>
  </sheetViews>
  <sheetFormatPr defaultColWidth="9.140625" defaultRowHeight="12.75"/>
  <cols>
    <col min="1" max="1" width="3.421875" style="55" customWidth="1"/>
    <col min="2" max="2" width="8.57421875" style="55" customWidth="1"/>
    <col min="3" max="3" width="11.28125" style="55" bestFit="1" customWidth="1"/>
    <col min="4" max="4" width="47.421875" style="55" customWidth="1"/>
    <col min="5" max="5" width="8.7109375" style="55" customWidth="1"/>
    <col min="6" max="6" width="6.57421875" style="55" customWidth="1"/>
    <col min="7" max="7" width="9.8515625" style="55" customWidth="1"/>
    <col min="8" max="8" width="10.28125" style="55" customWidth="1"/>
    <col min="9" max="9" width="11.140625" style="55" customWidth="1"/>
    <col min="10" max="10" width="22.421875" style="55" customWidth="1"/>
    <col min="11" max="11" width="13.421875" style="55" customWidth="1"/>
    <col min="12" max="12" width="14.57421875" style="55" customWidth="1"/>
    <col min="13" max="16384" width="9.140625" style="55" customWidth="1"/>
  </cols>
  <sheetData>
    <row r="1" spans="1:14" ht="19.5" customHeight="1">
      <c r="A1" s="364"/>
      <c r="B1" s="364"/>
      <c r="C1" s="364"/>
      <c r="D1" s="364"/>
      <c r="E1" s="364"/>
      <c r="F1" s="364"/>
      <c r="G1" s="364"/>
      <c r="H1" s="130"/>
      <c r="I1" s="130"/>
      <c r="J1" s="344" t="s">
        <v>145</v>
      </c>
      <c r="K1" s="344"/>
      <c r="L1" s="117"/>
      <c r="M1" s="256" t="s">
        <v>0</v>
      </c>
      <c r="N1" s="55"/>
    </row>
    <row r="2" spans="1:12" s="131" customFormat="1" ht="9" customHeight="1">
      <c r="A2" s="363" t="s">
        <v>1</v>
      </c>
      <c r="B2" s="363"/>
      <c r="C2" s="363"/>
      <c r="D2" s="363"/>
      <c r="E2" s="88"/>
      <c r="F2" s="88"/>
      <c r="G2" s="88"/>
      <c r="J2" s="132"/>
      <c r="L2" s="133"/>
    </row>
    <row r="3" spans="1:11" ht="24" customHeight="1">
      <c r="A3" s="277"/>
      <c r="B3" s="277"/>
      <c r="C3" s="277"/>
      <c r="D3" s="277"/>
      <c r="J3" s="319"/>
      <c r="K3" s="319"/>
    </row>
    <row r="4" spans="1:11" ht="15.75">
      <c r="A4" s="359" t="s">
        <v>165</v>
      </c>
      <c r="B4" s="359"/>
      <c r="C4" s="359"/>
      <c r="D4" s="359"/>
      <c r="J4" s="343" t="s">
        <v>90</v>
      </c>
      <c r="K4" s="343"/>
    </row>
    <row r="5" spans="10:11" s="88" customFormat="1" ht="15" customHeight="1">
      <c r="J5" s="346"/>
      <c r="K5" s="346"/>
    </row>
    <row r="6" spans="1:11" s="88" customFormat="1" ht="15.75">
      <c r="A6" s="345" t="s">
        <v>80</v>
      </c>
      <c r="B6" s="345"/>
      <c r="C6" s="345"/>
      <c r="D6" s="345"/>
      <c r="E6" s="345"/>
      <c r="F6" s="345"/>
      <c r="G6" s="345"/>
      <c r="H6" s="134"/>
      <c r="J6" s="343" t="s">
        <v>16</v>
      </c>
      <c r="K6" s="343"/>
    </row>
    <row r="7" spans="1:11" ht="13.5" customHeight="1">
      <c r="A7" s="135"/>
      <c r="B7" s="135"/>
      <c r="C7" s="135"/>
      <c r="D7" s="135"/>
      <c r="E7" s="135"/>
      <c r="F7" s="135"/>
      <c r="G7" s="135"/>
      <c r="H7" s="135"/>
      <c r="I7" s="135"/>
      <c r="J7" s="347"/>
      <c r="K7" s="347"/>
    </row>
    <row r="8" spans="1:11" s="88" customFormat="1" ht="15.75">
      <c r="A8" s="136"/>
      <c r="B8" s="136"/>
      <c r="C8" s="136"/>
      <c r="D8" s="136"/>
      <c r="E8" s="136"/>
      <c r="F8" s="136"/>
      <c r="G8" s="136"/>
      <c r="H8" s="136"/>
      <c r="I8" s="136"/>
      <c r="J8" s="343" t="s">
        <v>146</v>
      </c>
      <c r="K8" s="343"/>
    </row>
    <row r="9" spans="1:11" s="88" customFormat="1" ht="15" customHeight="1">
      <c r="A9" s="365"/>
      <c r="B9" s="365"/>
      <c r="C9" s="366"/>
      <c r="D9" s="366"/>
      <c r="E9" s="86"/>
      <c r="F9" s="86"/>
      <c r="G9" s="86"/>
      <c r="H9" s="86"/>
      <c r="I9" s="86"/>
      <c r="J9" s="347"/>
      <c r="K9" s="347"/>
    </row>
    <row r="10" spans="3:12" s="88" customFormat="1" ht="7.5" customHeight="1">
      <c r="C10" s="298"/>
      <c r="D10" s="298"/>
      <c r="E10" s="86"/>
      <c r="F10" s="86"/>
      <c r="G10" s="86"/>
      <c r="H10" s="86"/>
      <c r="I10" s="86"/>
      <c r="J10" s="343" t="s">
        <v>18</v>
      </c>
      <c r="K10" s="343"/>
      <c r="L10" s="309"/>
    </row>
    <row r="11" spans="3:12" s="88" customFormat="1" ht="12.75" customHeight="1">
      <c r="C11" s="298"/>
      <c r="D11" s="298"/>
      <c r="E11" s="86"/>
      <c r="F11" s="86"/>
      <c r="G11" s="86"/>
      <c r="H11" s="86"/>
      <c r="I11" s="86"/>
      <c r="J11" s="86"/>
      <c r="K11" s="137"/>
      <c r="L11" s="137"/>
    </row>
    <row r="12" spans="1:14" ht="15" customHeight="1">
      <c r="A12" s="360"/>
      <c r="B12" s="360"/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N12" s="57"/>
    </row>
    <row r="13" spans="1:14" ht="11.25" customHeight="1">
      <c r="A13" s="90"/>
      <c r="N13" s="57"/>
    </row>
    <row r="14" spans="1:15" s="67" customFormat="1" ht="45">
      <c r="A14" s="15" t="s">
        <v>43</v>
      </c>
      <c r="B14" s="15" t="s">
        <v>144</v>
      </c>
      <c r="C14" s="15" t="s">
        <v>82</v>
      </c>
      <c r="D14" s="15" t="s">
        <v>58</v>
      </c>
      <c r="E14" s="15" t="s">
        <v>48</v>
      </c>
      <c r="F14" s="15" t="s">
        <v>49</v>
      </c>
      <c r="G14" s="15" t="s">
        <v>83</v>
      </c>
      <c r="H14" s="15" t="s">
        <v>84</v>
      </c>
      <c r="I14" s="361" t="s">
        <v>85</v>
      </c>
      <c r="J14" s="362"/>
      <c r="K14" s="15" t="s">
        <v>86</v>
      </c>
      <c r="L14" s="16"/>
      <c r="M14" s="138"/>
      <c r="N14" s="16"/>
      <c r="O14" s="66"/>
    </row>
    <row r="15" spans="1:13" s="67" customFormat="1" ht="15.75" customHeight="1">
      <c r="A15" s="118">
        <v>1</v>
      </c>
      <c r="B15" s="139"/>
      <c r="C15" s="140"/>
      <c r="D15" s="141"/>
      <c r="E15" s="139"/>
      <c r="F15" s="139"/>
      <c r="G15" s="142"/>
      <c r="H15" s="143"/>
      <c r="I15" s="144"/>
      <c r="J15" s="145"/>
      <c r="K15" s="146"/>
      <c r="M15" s="138"/>
    </row>
    <row r="16" spans="1:11" s="67" customFormat="1" ht="15.75" customHeight="1">
      <c r="A16" s="118">
        <v>2</v>
      </c>
      <c r="B16" s="139"/>
      <c r="C16" s="140"/>
      <c r="D16" s="141"/>
      <c r="E16" s="139"/>
      <c r="F16" s="139"/>
      <c r="G16" s="142"/>
      <c r="H16" s="143"/>
      <c r="I16" s="356"/>
      <c r="J16" s="357"/>
      <c r="K16" s="146"/>
    </row>
    <row r="17" spans="1:11" s="67" customFormat="1" ht="15.75" customHeight="1">
      <c r="A17" s="118">
        <v>3</v>
      </c>
      <c r="B17" s="139"/>
      <c r="C17" s="140"/>
      <c r="D17" s="141"/>
      <c r="E17" s="139"/>
      <c r="F17" s="139"/>
      <c r="G17" s="142"/>
      <c r="H17" s="143"/>
      <c r="I17" s="356"/>
      <c r="J17" s="357"/>
      <c r="K17" s="146"/>
    </row>
    <row r="18" spans="1:11" s="67" customFormat="1" ht="15.75" customHeight="1">
      <c r="A18" s="118">
        <v>4</v>
      </c>
      <c r="B18" s="139"/>
      <c r="C18" s="140"/>
      <c r="D18" s="141"/>
      <c r="E18" s="139"/>
      <c r="F18" s="139"/>
      <c r="G18" s="142"/>
      <c r="H18" s="143"/>
      <c r="I18" s="356"/>
      <c r="J18" s="357"/>
      <c r="K18" s="146"/>
    </row>
    <row r="19" spans="1:11" s="67" customFormat="1" ht="15.75" customHeight="1">
      <c r="A19" s="118">
        <v>5</v>
      </c>
      <c r="B19" s="139"/>
      <c r="C19" s="140"/>
      <c r="D19" s="141"/>
      <c r="E19" s="139"/>
      <c r="F19" s="139"/>
      <c r="G19" s="142"/>
      <c r="H19" s="143"/>
      <c r="I19" s="356"/>
      <c r="J19" s="357"/>
      <c r="K19" s="146"/>
    </row>
    <row r="20" spans="1:11" s="67" customFormat="1" ht="15.75" customHeight="1">
      <c r="A20" s="118">
        <v>6</v>
      </c>
      <c r="B20" s="139"/>
      <c r="C20" s="140"/>
      <c r="D20" s="141"/>
      <c r="E20" s="139"/>
      <c r="F20" s="139"/>
      <c r="G20" s="142"/>
      <c r="H20" s="143"/>
      <c r="I20" s="356"/>
      <c r="J20" s="357"/>
      <c r="K20" s="146"/>
    </row>
    <row r="21" spans="1:11" s="67" customFormat="1" ht="15.75" customHeight="1">
      <c r="A21" s="118">
        <v>7</v>
      </c>
      <c r="B21" s="139"/>
      <c r="C21" s="140"/>
      <c r="D21" s="141"/>
      <c r="E21" s="139"/>
      <c r="F21" s="139"/>
      <c r="G21" s="142"/>
      <c r="H21" s="143"/>
      <c r="I21" s="356"/>
      <c r="J21" s="357"/>
      <c r="K21" s="146"/>
    </row>
    <row r="22" spans="1:11" s="67" customFormat="1" ht="15.75" customHeight="1">
      <c r="A22" s="118">
        <v>8</v>
      </c>
      <c r="B22" s="139"/>
      <c r="C22" s="140"/>
      <c r="D22" s="141"/>
      <c r="E22" s="139"/>
      <c r="F22" s="139"/>
      <c r="G22" s="142"/>
      <c r="H22" s="143"/>
      <c r="I22" s="356"/>
      <c r="J22" s="357"/>
      <c r="K22" s="146"/>
    </row>
    <row r="23" spans="1:11" s="67" customFormat="1" ht="15.75" customHeight="1">
      <c r="A23" s="118">
        <v>9</v>
      </c>
      <c r="B23" s="139"/>
      <c r="C23" s="140"/>
      <c r="D23" s="141"/>
      <c r="E23" s="139"/>
      <c r="F23" s="139"/>
      <c r="G23" s="142"/>
      <c r="H23" s="143"/>
      <c r="I23" s="356"/>
      <c r="J23" s="357"/>
      <c r="K23" s="146"/>
    </row>
    <row r="24" spans="1:11" s="67" customFormat="1" ht="15.75" customHeight="1">
      <c r="A24" s="118">
        <v>10</v>
      </c>
      <c r="B24" s="139"/>
      <c r="C24" s="140"/>
      <c r="D24" s="141"/>
      <c r="E24" s="139"/>
      <c r="F24" s="139"/>
      <c r="G24" s="142"/>
      <c r="H24" s="143"/>
      <c r="I24" s="356"/>
      <c r="J24" s="357"/>
      <c r="K24" s="146"/>
    </row>
    <row r="25" spans="1:12" s="67" customFormat="1" ht="15">
      <c r="A25" s="351" t="s">
        <v>87</v>
      </c>
      <c r="B25" s="352"/>
      <c r="C25" s="353"/>
      <c r="D25" s="238"/>
      <c r="E25" s="147"/>
      <c r="F25" s="238"/>
      <c r="G25" s="238"/>
      <c r="H25" s="147"/>
      <c r="I25" s="239">
        <f>SUM(H15:H24)</f>
        <v>0</v>
      </c>
      <c r="J25" s="358"/>
      <c r="K25" s="357"/>
      <c r="L25" s="310"/>
    </row>
    <row r="26" spans="1:12" ht="14.25" customHeight="1">
      <c r="A26" s="90"/>
      <c r="B26" s="90"/>
      <c r="C26" s="90"/>
      <c r="D26" s="90"/>
      <c r="E26" s="148"/>
      <c r="F26" s="148"/>
      <c r="G26" s="148"/>
      <c r="H26" s="90"/>
      <c r="I26" s="90"/>
      <c r="J26" s="90"/>
      <c r="K26" s="90"/>
      <c r="L26" s="90"/>
    </row>
    <row r="27" spans="1:12" s="88" customFormat="1" ht="19.5" customHeight="1">
      <c r="A27" s="348" t="s">
        <v>199</v>
      </c>
      <c r="B27" s="348"/>
      <c r="C27" s="348"/>
      <c r="D27" s="348"/>
      <c r="E27" s="149"/>
      <c r="F27" s="150"/>
      <c r="G27" s="150"/>
      <c r="H27" s="151"/>
      <c r="I27" s="151"/>
      <c r="J27" s="151"/>
      <c r="K27" s="151"/>
      <c r="L27" s="151"/>
    </row>
    <row r="28" spans="1:12" s="88" customFormat="1" ht="19.5" customHeight="1">
      <c r="A28" s="348" t="s">
        <v>88</v>
      </c>
      <c r="B28" s="348"/>
      <c r="C28" s="348"/>
      <c r="D28" s="348"/>
      <c r="E28" s="64"/>
      <c r="F28" s="150"/>
      <c r="G28" s="150"/>
      <c r="H28" s="151"/>
      <c r="I28" s="151"/>
      <c r="J28" s="151"/>
      <c r="K28" s="151"/>
      <c r="L28" s="151"/>
    </row>
    <row r="30" s="152" customFormat="1" ht="32.25" customHeight="1"/>
    <row r="31" spans="1:12" ht="12.75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</row>
    <row r="32" spans="11:12" ht="12" customHeight="1">
      <c r="K32" s="350"/>
      <c r="L32" s="350"/>
    </row>
    <row r="33" spans="1:12" ht="18.75" customHeight="1">
      <c r="A33" s="55" t="s">
        <v>198</v>
      </c>
      <c r="C33" s="154"/>
      <c r="D33" s="154"/>
      <c r="E33" s="154"/>
      <c r="F33" s="154"/>
      <c r="G33" s="154"/>
      <c r="H33" s="154"/>
      <c r="I33" s="154"/>
      <c r="J33" s="154"/>
      <c r="K33" s="354"/>
      <c r="L33" s="354"/>
    </row>
    <row r="34" spans="1:12" s="88" customFormat="1" ht="15.75">
      <c r="A34" s="56" t="s">
        <v>50</v>
      </c>
      <c r="K34" s="355"/>
      <c r="L34" s="355"/>
    </row>
    <row r="35" spans="3:12" ht="21" customHeight="1">
      <c r="C35" s="88"/>
      <c r="K35" s="354"/>
      <c r="L35" s="354"/>
    </row>
    <row r="36" spans="11:12" s="88" customFormat="1" ht="7.5" customHeight="1">
      <c r="K36" s="355"/>
      <c r="L36" s="355"/>
    </row>
    <row r="37" spans="11:12" ht="18.75" customHeight="1">
      <c r="K37" s="354"/>
      <c r="L37" s="354"/>
    </row>
    <row r="38" spans="11:12" s="88" customFormat="1" ht="7.5" customHeight="1">
      <c r="K38" s="355"/>
      <c r="L38" s="355"/>
    </row>
    <row r="39" spans="11:12" ht="15.75">
      <c r="K39" s="90"/>
      <c r="L39" s="90"/>
    </row>
    <row r="41" spans="1:12" ht="42" customHeight="1">
      <c r="A41" s="349"/>
      <c r="B41" s="349"/>
      <c r="C41" s="349"/>
      <c r="D41" s="349"/>
      <c r="E41" s="349"/>
      <c r="F41" s="349"/>
      <c r="G41" s="349"/>
      <c r="H41" s="349"/>
      <c r="I41" s="349"/>
      <c r="J41" s="349"/>
      <c r="K41" s="349"/>
      <c r="L41" s="349"/>
    </row>
  </sheetData>
  <sheetProtection/>
  <mergeCells count="38">
    <mergeCell ref="A2:D2"/>
    <mergeCell ref="A1:G1"/>
    <mergeCell ref="A9:B9"/>
    <mergeCell ref="C9:D9"/>
    <mergeCell ref="A4:D4"/>
    <mergeCell ref="I24:J24"/>
    <mergeCell ref="A12:L12"/>
    <mergeCell ref="I14:J14"/>
    <mergeCell ref="I16:J16"/>
    <mergeCell ref="I17:J17"/>
    <mergeCell ref="I18:J18"/>
    <mergeCell ref="I19:J19"/>
    <mergeCell ref="I20:J20"/>
    <mergeCell ref="I21:J21"/>
    <mergeCell ref="I22:J22"/>
    <mergeCell ref="I23:J23"/>
    <mergeCell ref="K38:L38"/>
    <mergeCell ref="J25:K25"/>
    <mergeCell ref="A27:D27"/>
    <mergeCell ref="A28:D28"/>
    <mergeCell ref="A41:L41"/>
    <mergeCell ref="K32:L32"/>
    <mergeCell ref="A25:C25"/>
    <mergeCell ref="K33:L33"/>
    <mergeCell ref="K34:L34"/>
    <mergeCell ref="K35:L35"/>
    <mergeCell ref="K36:L36"/>
    <mergeCell ref="K37:L37"/>
    <mergeCell ref="J10:K10"/>
    <mergeCell ref="J1:K1"/>
    <mergeCell ref="A6:G6"/>
    <mergeCell ref="J3:K3"/>
    <mergeCell ref="J5:K5"/>
    <mergeCell ref="J7:K7"/>
    <mergeCell ref="J9:K9"/>
    <mergeCell ref="J4:K4"/>
    <mergeCell ref="J6:K6"/>
    <mergeCell ref="J8:K8"/>
  </mergeCells>
  <hyperlinks>
    <hyperlink ref="M1" location="Nimekiri!A6" display="Tagasi"/>
  </hyperlinks>
  <printOptions horizontalCentered="1"/>
  <pageMargins left="0.1968503937007874" right="0.1968503937007874" top="0.39" bottom="0.36" header="0.21" footer="0.16"/>
  <pageSetup horizontalDpi="600" verticalDpi="600" orientation="landscape" paperSize="9" scale="90" r:id="rId3"/>
  <headerFooter alignWithMargins="0">
    <oddFooter>&amp;C&amp;"Times New Roman,Regular"&amp;P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6"/>
  <sheetViews>
    <sheetView showGridLines="0" workbookViewId="0" topLeftCell="A1">
      <selection activeCell="Q14" sqref="Q14"/>
    </sheetView>
  </sheetViews>
  <sheetFormatPr defaultColWidth="9.140625" defaultRowHeight="12.75"/>
  <cols>
    <col min="1" max="1" width="2.8515625" style="130" customWidth="1"/>
    <col min="2" max="2" width="6.57421875" style="130" customWidth="1"/>
    <col min="3" max="3" width="7.140625" style="130" customWidth="1"/>
    <col min="4" max="4" width="7.7109375" style="130" customWidth="1"/>
    <col min="5" max="5" width="26.8515625" style="130" customWidth="1"/>
    <col min="6" max="6" width="6.00390625" style="130" customWidth="1"/>
    <col min="7" max="7" width="4.57421875" style="130" customWidth="1"/>
    <col min="8" max="8" width="8.57421875" style="130" customWidth="1"/>
    <col min="9" max="9" width="7.28125" style="130" customWidth="1"/>
    <col min="10" max="10" width="8.28125" style="130" customWidth="1"/>
    <col min="11" max="11" width="12.421875" style="130" customWidth="1"/>
    <col min="12" max="12" width="11.57421875" style="130" bestFit="1" customWidth="1"/>
    <col min="13" max="13" width="6.8515625" style="130" customWidth="1"/>
    <col min="14" max="14" width="27.421875" style="130" customWidth="1"/>
    <col min="15" max="16384" width="9.140625" style="130" customWidth="1"/>
  </cols>
  <sheetData>
    <row r="1" spans="1:15" ht="19.5" customHeight="1">
      <c r="A1" s="364"/>
      <c r="B1" s="364"/>
      <c r="C1" s="364"/>
      <c r="D1" s="364"/>
      <c r="E1" s="364"/>
      <c r="F1" s="364"/>
      <c r="G1" s="364"/>
      <c r="H1" s="364"/>
      <c r="I1" s="364"/>
      <c r="J1" s="364"/>
      <c r="K1" s="364"/>
      <c r="N1" s="57"/>
      <c r="O1" s="258" t="s">
        <v>0</v>
      </c>
    </row>
    <row r="2" spans="1:15" s="68" customFormat="1" ht="9" customHeight="1">
      <c r="A2" s="378" t="s">
        <v>1</v>
      </c>
      <c r="B2" s="378"/>
      <c r="C2" s="378"/>
      <c r="D2" s="378"/>
      <c r="E2" s="378"/>
      <c r="F2" s="378"/>
      <c r="G2" s="185"/>
      <c r="H2" s="186"/>
      <c r="N2" s="187"/>
      <c r="O2" s="188"/>
    </row>
    <row r="3" ht="30" customHeight="1"/>
    <row r="4" spans="1:6" ht="30" customHeight="1">
      <c r="A4" s="380" t="s">
        <v>165</v>
      </c>
      <c r="B4" s="380"/>
      <c r="C4" s="380"/>
      <c r="D4" s="380"/>
      <c r="E4" s="380"/>
      <c r="F4" s="380"/>
    </row>
    <row r="5" ht="30" customHeight="1"/>
    <row r="6" spans="1:14" ht="30" customHeight="1">
      <c r="A6" s="379" t="s">
        <v>96</v>
      </c>
      <c r="B6" s="379"/>
      <c r="C6" s="379"/>
      <c r="D6" s="379"/>
      <c r="E6" s="379"/>
      <c r="F6" s="379"/>
      <c r="G6" s="379"/>
      <c r="H6" s="86"/>
      <c r="I6" s="86"/>
      <c r="J6" s="86"/>
      <c r="K6" s="86"/>
      <c r="L6" s="86"/>
      <c r="M6" s="86"/>
      <c r="N6" s="86"/>
    </row>
    <row r="7" spans="1:14" ht="30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s="67" customFormat="1" ht="15">
      <c r="A8" s="381"/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</row>
    <row r="9" spans="1:14" s="190" customFormat="1" ht="38.25">
      <c r="A9" s="369" t="s">
        <v>43</v>
      </c>
      <c r="B9" s="369" t="s">
        <v>108</v>
      </c>
      <c r="C9" s="369" t="s">
        <v>81</v>
      </c>
      <c r="D9" s="369" t="s">
        <v>58</v>
      </c>
      <c r="E9" s="369"/>
      <c r="F9" s="369" t="s">
        <v>48</v>
      </c>
      <c r="G9" s="369" t="s">
        <v>49</v>
      </c>
      <c r="H9" s="369" t="s">
        <v>83</v>
      </c>
      <c r="I9" s="369" t="s">
        <v>47</v>
      </c>
      <c r="J9" s="369" t="s">
        <v>97</v>
      </c>
      <c r="K9" s="369" t="s">
        <v>84</v>
      </c>
      <c r="L9" s="189" t="s">
        <v>98</v>
      </c>
      <c r="M9" s="369" t="s">
        <v>99</v>
      </c>
      <c r="N9" s="369" t="s">
        <v>100</v>
      </c>
    </row>
    <row r="10" spans="1:14" s="190" customFormat="1" ht="12.75">
      <c r="A10" s="369"/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191" t="s">
        <v>101</v>
      </c>
      <c r="M10" s="369"/>
      <c r="N10" s="369"/>
    </row>
    <row r="11" spans="1:14" s="67" customFormat="1" ht="15">
      <c r="A11" s="147">
        <v>1</v>
      </c>
      <c r="B11" s="139"/>
      <c r="C11" s="139"/>
      <c r="D11" s="370"/>
      <c r="E11" s="370"/>
      <c r="F11" s="118"/>
      <c r="G11" s="118"/>
      <c r="H11" s="192"/>
      <c r="I11" s="118"/>
      <c r="J11" s="192"/>
      <c r="K11" s="143"/>
      <c r="L11" s="143"/>
      <c r="M11" s="118"/>
      <c r="N11" s="147"/>
    </row>
    <row r="12" spans="1:14" s="67" customFormat="1" ht="15">
      <c r="A12" s="147">
        <v>2</v>
      </c>
      <c r="B12" s="139"/>
      <c r="C12" s="139"/>
      <c r="D12" s="370"/>
      <c r="E12" s="370"/>
      <c r="F12" s="118"/>
      <c r="G12" s="118"/>
      <c r="H12" s="192"/>
      <c r="I12" s="118"/>
      <c r="J12" s="192"/>
      <c r="K12" s="143"/>
      <c r="L12" s="143"/>
      <c r="M12" s="118"/>
      <c r="N12" s="147"/>
    </row>
    <row r="13" spans="1:14" s="67" customFormat="1" ht="15">
      <c r="A13" s="147">
        <v>3</v>
      </c>
      <c r="B13" s="139"/>
      <c r="C13" s="139"/>
      <c r="D13" s="370"/>
      <c r="E13" s="370"/>
      <c r="F13" s="118"/>
      <c r="G13" s="118"/>
      <c r="H13" s="192"/>
      <c r="I13" s="118"/>
      <c r="J13" s="192"/>
      <c r="K13" s="143"/>
      <c r="L13" s="143"/>
      <c r="M13" s="118"/>
      <c r="N13" s="147"/>
    </row>
    <row r="14" spans="1:14" s="67" customFormat="1" ht="15">
      <c r="A14" s="147">
        <v>4</v>
      </c>
      <c r="B14" s="139"/>
      <c r="C14" s="139"/>
      <c r="D14" s="193"/>
      <c r="E14" s="194"/>
      <c r="F14" s="118"/>
      <c r="G14" s="118"/>
      <c r="H14" s="192"/>
      <c r="I14" s="118"/>
      <c r="J14" s="192"/>
      <c r="K14" s="143"/>
      <c r="L14" s="143"/>
      <c r="M14" s="118"/>
      <c r="N14" s="147"/>
    </row>
    <row r="15" spans="1:14" s="67" customFormat="1" ht="15">
      <c r="A15" s="147">
        <v>5</v>
      </c>
      <c r="B15" s="139"/>
      <c r="C15" s="139"/>
      <c r="D15" s="370"/>
      <c r="E15" s="370"/>
      <c r="F15" s="118"/>
      <c r="G15" s="118"/>
      <c r="H15" s="192"/>
      <c r="I15" s="118"/>
      <c r="J15" s="192"/>
      <c r="K15" s="143"/>
      <c r="L15" s="143"/>
      <c r="M15" s="118"/>
      <c r="N15" s="147"/>
    </row>
    <row r="16" spans="1:14" s="67" customFormat="1" ht="15">
      <c r="A16" s="351" t="s">
        <v>45</v>
      </c>
      <c r="B16" s="373"/>
      <c r="C16" s="373"/>
      <c r="D16" s="373"/>
      <c r="E16" s="373"/>
      <c r="F16" s="373"/>
      <c r="G16" s="373"/>
      <c r="H16" s="373"/>
      <c r="I16" s="373"/>
      <c r="J16" s="374"/>
      <c r="K16" s="143">
        <f>SUM(K11:K15)</f>
        <v>0</v>
      </c>
      <c r="L16" s="143">
        <f>SUM(L11:L15)</f>
        <v>0</v>
      </c>
      <c r="M16" s="375"/>
      <c r="N16" s="376"/>
    </row>
    <row r="18" spans="1:16" ht="12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4" ht="12.75" customHeight="1">
      <c r="A19" s="377" t="s">
        <v>102</v>
      </c>
      <c r="B19" s="377"/>
      <c r="C19" s="377"/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7"/>
    </row>
    <row r="20" spans="1:14" ht="12.7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1:14" ht="12.7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4" ht="12.7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 ht="12.75" customHeight="1">
      <c r="A23" s="155" t="s">
        <v>198</v>
      </c>
      <c r="B23" s="155"/>
      <c r="C23" s="155"/>
      <c r="D23" s="34"/>
      <c r="E23" s="42"/>
      <c r="F23" s="42"/>
      <c r="G23" s="42"/>
      <c r="H23" s="42"/>
      <c r="I23" s="34"/>
      <c r="J23" s="34"/>
      <c r="K23" s="34"/>
      <c r="L23" s="34"/>
      <c r="M23" s="34"/>
      <c r="N23" s="34"/>
    </row>
    <row r="24" spans="1:10" ht="15">
      <c r="A24" s="130" t="s">
        <v>50</v>
      </c>
      <c r="E24" s="72"/>
      <c r="F24" s="72"/>
      <c r="G24" s="72"/>
      <c r="H24" s="72"/>
      <c r="I24" s="71"/>
      <c r="J24" s="71"/>
    </row>
    <row r="25" spans="6:13" ht="15">
      <c r="F25" s="367"/>
      <c r="G25" s="367"/>
      <c r="H25" s="367"/>
      <c r="I25" s="367"/>
      <c r="J25" s="367"/>
      <c r="L25" s="368"/>
      <c r="M25" s="368"/>
    </row>
    <row r="26" spans="6:13" s="68" customFormat="1" ht="9" customHeight="1">
      <c r="F26" s="371" t="s">
        <v>16</v>
      </c>
      <c r="G26" s="371"/>
      <c r="H26" s="371"/>
      <c r="I26" s="371"/>
      <c r="J26" s="371"/>
      <c r="L26" s="372" t="s">
        <v>18</v>
      </c>
      <c r="M26" s="372"/>
    </row>
  </sheetData>
  <sheetProtection/>
  <mergeCells count="28">
    <mergeCell ref="D13:E13"/>
    <mergeCell ref="A8:N8"/>
    <mergeCell ref="A9:A10"/>
    <mergeCell ref="B9:B10"/>
    <mergeCell ref="C9:C10"/>
    <mergeCell ref="D9:E10"/>
    <mergeCell ref="J9:J10"/>
    <mergeCell ref="K9:K10"/>
    <mergeCell ref="A1:K1"/>
    <mergeCell ref="A2:F2"/>
    <mergeCell ref="A6:G6"/>
    <mergeCell ref="A4:F4"/>
    <mergeCell ref="F26:J26"/>
    <mergeCell ref="L26:M26"/>
    <mergeCell ref="D15:E15"/>
    <mergeCell ref="A16:J16"/>
    <mergeCell ref="M16:N16"/>
    <mergeCell ref="A19:N19"/>
    <mergeCell ref="F25:J25"/>
    <mergeCell ref="L25:M25"/>
    <mergeCell ref="M9:M10"/>
    <mergeCell ref="N9:N10"/>
    <mergeCell ref="D11:E11"/>
    <mergeCell ref="D12:E12"/>
    <mergeCell ref="F9:F10"/>
    <mergeCell ref="G9:G10"/>
    <mergeCell ref="H9:H10"/>
    <mergeCell ref="I9:I10"/>
  </mergeCells>
  <hyperlinks>
    <hyperlink ref="O1" location="Nimekiri!A7" display="Tagasi"/>
  </hyperlinks>
  <printOptions/>
  <pageMargins left="0.1968503937007874" right="0.1968503937007874" top="0.7874015748031497" bottom="0.3937007874015748" header="0.3937007874015748" footer="0.1968503937007874"/>
  <pageSetup horizontalDpi="600" verticalDpi="600" orientation="landscape" paperSize="9" r:id="rId1"/>
  <headerFooter alignWithMargins="0">
    <oddFooter>&amp;CLeht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40"/>
  <sheetViews>
    <sheetView showGridLines="0" showZeros="0" zoomScalePageLayoutView="0" workbookViewId="0" topLeftCell="A1">
      <selection activeCell="R29" sqref="R29"/>
    </sheetView>
  </sheetViews>
  <sheetFormatPr defaultColWidth="9.140625" defaultRowHeight="12.75"/>
  <cols>
    <col min="1" max="1" width="3.7109375" style="0" customWidth="1"/>
    <col min="2" max="2" width="7.00390625" style="0" customWidth="1"/>
    <col min="3" max="3" width="1.1484375" style="0" customWidth="1"/>
    <col min="4" max="4" width="5.140625" style="0" customWidth="1"/>
    <col min="5" max="5" width="26.140625" style="0" customWidth="1"/>
    <col min="6" max="6" width="10.140625" style="0" customWidth="1"/>
    <col min="7" max="7" width="6.57421875" style="0" customWidth="1"/>
    <col min="8" max="8" width="19.28125" style="0" customWidth="1"/>
    <col min="9" max="9" width="18.28125" style="0" customWidth="1"/>
    <col min="10" max="11" width="11.421875" style="0" customWidth="1"/>
    <col min="12" max="12" width="28.8515625" style="0" customWidth="1"/>
    <col min="13" max="13" width="19.140625" style="0" customWidth="1"/>
    <col min="14" max="14" width="12.57421875" style="112" bestFit="1" customWidth="1"/>
    <col min="15" max="15" width="7.421875" style="112" bestFit="1" customWidth="1"/>
  </cols>
  <sheetData>
    <row r="1" spans="2:14" ht="19.5" customHeight="1">
      <c r="B1" s="385"/>
      <c r="C1" s="385"/>
      <c r="D1" s="385"/>
      <c r="E1" s="385"/>
      <c r="F1" s="385"/>
      <c r="G1" s="312"/>
      <c r="H1" s="312"/>
      <c r="I1" s="312"/>
      <c r="J1" s="312"/>
      <c r="K1" s="312"/>
      <c r="M1" s="57"/>
      <c r="N1" s="256" t="s">
        <v>0</v>
      </c>
    </row>
    <row r="2" spans="2:6" s="32" customFormat="1" ht="9" customHeight="1">
      <c r="B2" s="399" t="s">
        <v>1</v>
      </c>
      <c r="C2" s="399"/>
      <c r="D2" s="399"/>
      <c r="E2" s="399"/>
      <c r="F2" s="399"/>
    </row>
    <row r="3" spans="1:15" s="81" customFormat="1" ht="14.25">
      <c r="A3" s="311"/>
      <c r="B3" s="384"/>
      <c r="C3" s="384"/>
      <c r="D3" s="384"/>
      <c r="E3" s="384"/>
      <c r="F3" s="384"/>
      <c r="N3" s="113"/>
      <c r="O3" s="113"/>
    </row>
    <row r="4" spans="1:6" s="130" customFormat="1" ht="30" customHeight="1">
      <c r="A4" s="313"/>
      <c r="B4" s="386" t="s">
        <v>165</v>
      </c>
      <c r="C4" s="386"/>
      <c r="D4" s="386"/>
      <c r="E4" s="386"/>
      <c r="F4" s="386"/>
    </row>
    <row r="5" spans="2:16" s="114" customFormat="1" ht="24.75" customHeight="1">
      <c r="B5" s="400"/>
      <c r="C5" s="400"/>
      <c r="D5" s="400"/>
      <c r="E5" s="400"/>
      <c r="F5" s="400"/>
      <c r="L5" s="115"/>
      <c r="M5" s="115"/>
      <c r="O5" s="115"/>
      <c r="P5" s="115"/>
    </row>
    <row r="6" spans="2:16" s="32" customFormat="1" ht="18" customHeight="1">
      <c r="B6" s="404" t="s">
        <v>147</v>
      </c>
      <c r="C6" s="404"/>
      <c r="D6" s="404"/>
      <c r="E6" s="404"/>
      <c r="F6" s="404"/>
      <c r="G6" s="404"/>
      <c r="H6" s="404"/>
      <c r="I6" s="404"/>
      <c r="J6" s="404"/>
      <c r="K6" s="404"/>
      <c r="L6" s="116"/>
      <c r="M6" s="116"/>
      <c r="O6" s="117"/>
      <c r="P6" s="117"/>
    </row>
    <row r="7" spans="2:16" s="32" customFormat="1" ht="18" customHeight="1"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116"/>
      <c r="M7" s="116"/>
      <c r="O7" s="117"/>
      <c r="P7" s="117"/>
    </row>
    <row r="8" spans="1:16" s="16" customFormat="1" ht="48.75" customHeight="1">
      <c r="A8" s="15" t="s">
        <v>43</v>
      </c>
      <c r="B8" s="361" t="s">
        <v>148</v>
      </c>
      <c r="C8" s="362"/>
      <c r="D8" s="361" t="s">
        <v>58</v>
      </c>
      <c r="E8" s="362"/>
      <c r="F8" s="15" t="s">
        <v>74</v>
      </c>
      <c r="G8" s="118" t="s">
        <v>48</v>
      </c>
      <c r="H8" s="119" t="s">
        <v>75</v>
      </c>
      <c r="I8" s="119" t="s">
        <v>150</v>
      </c>
      <c r="J8" s="119" t="s">
        <v>76</v>
      </c>
      <c r="K8" s="119" t="s">
        <v>77</v>
      </c>
      <c r="L8" s="15" t="s">
        <v>85</v>
      </c>
      <c r="M8" s="15" t="s">
        <v>78</v>
      </c>
      <c r="N8" s="401" t="s">
        <v>94</v>
      </c>
      <c r="O8" s="402"/>
      <c r="P8" s="403"/>
    </row>
    <row r="9" spans="1:16" s="7" customFormat="1" ht="15" customHeight="1">
      <c r="A9" s="118">
        <v>1</v>
      </c>
      <c r="B9" s="393"/>
      <c r="C9" s="394"/>
      <c r="D9" s="395"/>
      <c r="E9" s="396"/>
      <c r="F9" s="120"/>
      <c r="G9" s="121"/>
      <c r="H9" s="122"/>
      <c r="I9" s="122"/>
      <c r="J9" s="123"/>
      <c r="K9" s="123"/>
      <c r="L9" s="124"/>
      <c r="M9" s="124"/>
      <c r="N9" s="389"/>
      <c r="O9" s="390"/>
      <c r="P9" s="391"/>
    </row>
    <row r="10" spans="1:16" s="7" customFormat="1" ht="15">
      <c r="A10" s="118">
        <v>2</v>
      </c>
      <c r="B10" s="393"/>
      <c r="C10" s="394"/>
      <c r="D10" s="395"/>
      <c r="E10" s="396"/>
      <c r="F10" s="125"/>
      <c r="G10" s="121"/>
      <c r="H10" s="122"/>
      <c r="I10" s="122"/>
      <c r="J10" s="126"/>
      <c r="K10" s="126"/>
      <c r="L10" s="124" t="s">
        <v>79</v>
      </c>
      <c r="M10" s="124" t="s">
        <v>79</v>
      </c>
      <c r="N10" s="389"/>
      <c r="O10" s="390"/>
      <c r="P10" s="391"/>
    </row>
    <row r="11" spans="1:16" s="7" customFormat="1" ht="15">
      <c r="A11" s="118">
        <v>3</v>
      </c>
      <c r="B11" s="393"/>
      <c r="C11" s="394"/>
      <c r="D11" s="395"/>
      <c r="E11" s="396"/>
      <c r="F11" s="125"/>
      <c r="G11" s="121"/>
      <c r="H11" s="122"/>
      <c r="I11" s="122"/>
      <c r="J11" s="126"/>
      <c r="K11" s="126"/>
      <c r="L11" s="124" t="s">
        <v>79</v>
      </c>
      <c r="M11" s="124" t="s">
        <v>79</v>
      </c>
      <c r="N11" s="389"/>
      <c r="O11" s="390"/>
      <c r="P11" s="391"/>
    </row>
    <row r="12" spans="1:16" s="7" customFormat="1" ht="15">
      <c r="A12" s="118">
        <v>4</v>
      </c>
      <c r="B12" s="393"/>
      <c r="C12" s="394"/>
      <c r="D12" s="395"/>
      <c r="E12" s="396"/>
      <c r="F12" s="125"/>
      <c r="G12" s="121"/>
      <c r="H12" s="122"/>
      <c r="I12" s="122"/>
      <c r="J12" s="126"/>
      <c r="K12" s="126"/>
      <c r="L12" s="124" t="s">
        <v>79</v>
      </c>
      <c r="M12" s="124" t="s">
        <v>79</v>
      </c>
      <c r="N12" s="389"/>
      <c r="O12" s="390"/>
      <c r="P12" s="391"/>
    </row>
    <row r="13" spans="1:16" s="7" customFormat="1" ht="15">
      <c r="A13" s="118">
        <v>5</v>
      </c>
      <c r="B13" s="393"/>
      <c r="C13" s="394"/>
      <c r="D13" s="395"/>
      <c r="E13" s="396"/>
      <c r="F13" s="125"/>
      <c r="G13" s="121"/>
      <c r="H13" s="122"/>
      <c r="I13" s="122"/>
      <c r="J13" s="126"/>
      <c r="K13" s="126"/>
      <c r="L13" s="124" t="s">
        <v>79</v>
      </c>
      <c r="M13" s="124" t="s">
        <v>79</v>
      </c>
      <c r="N13" s="389"/>
      <c r="O13" s="390"/>
      <c r="P13" s="391"/>
    </row>
    <row r="14" spans="1:16" s="7" customFormat="1" ht="15">
      <c r="A14" s="118">
        <v>6</v>
      </c>
      <c r="B14" s="393"/>
      <c r="C14" s="394"/>
      <c r="D14" s="395"/>
      <c r="E14" s="396"/>
      <c r="F14" s="125"/>
      <c r="G14" s="121"/>
      <c r="H14" s="122"/>
      <c r="I14" s="122"/>
      <c r="J14" s="126"/>
      <c r="K14" s="126"/>
      <c r="L14" s="124"/>
      <c r="M14" s="124"/>
      <c r="N14" s="389"/>
      <c r="O14" s="390"/>
      <c r="P14" s="391"/>
    </row>
    <row r="15" spans="1:16" s="7" customFormat="1" ht="15">
      <c r="A15" s="118">
        <v>7</v>
      </c>
      <c r="B15" s="393"/>
      <c r="C15" s="394"/>
      <c r="D15" s="395"/>
      <c r="E15" s="396"/>
      <c r="F15" s="125"/>
      <c r="G15" s="121"/>
      <c r="H15" s="122"/>
      <c r="I15" s="122"/>
      <c r="J15" s="126"/>
      <c r="K15" s="126"/>
      <c r="L15" s="124" t="s">
        <v>79</v>
      </c>
      <c r="M15" s="124" t="s">
        <v>79</v>
      </c>
      <c r="N15" s="389"/>
      <c r="O15" s="390"/>
      <c r="P15" s="391"/>
    </row>
    <row r="16" spans="1:16" s="7" customFormat="1" ht="15">
      <c r="A16" s="118">
        <v>8</v>
      </c>
      <c r="B16" s="393"/>
      <c r="C16" s="394"/>
      <c r="D16" s="395"/>
      <c r="E16" s="396"/>
      <c r="F16" s="125"/>
      <c r="G16" s="121"/>
      <c r="H16" s="122"/>
      <c r="I16" s="122"/>
      <c r="J16" s="126"/>
      <c r="K16" s="126"/>
      <c r="L16" s="124" t="s">
        <v>79</v>
      </c>
      <c r="M16" s="124" t="s">
        <v>79</v>
      </c>
      <c r="N16" s="389"/>
      <c r="O16" s="390"/>
      <c r="P16" s="391"/>
    </row>
    <row r="17" spans="1:16" s="7" customFormat="1" ht="15">
      <c r="A17" s="118">
        <v>9</v>
      </c>
      <c r="B17" s="393"/>
      <c r="C17" s="394"/>
      <c r="D17" s="395"/>
      <c r="E17" s="396"/>
      <c r="F17" s="125"/>
      <c r="G17" s="121"/>
      <c r="H17" s="122"/>
      <c r="I17" s="122"/>
      <c r="J17" s="126"/>
      <c r="K17" s="126"/>
      <c r="L17" s="124" t="s">
        <v>79</v>
      </c>
      <c r="M17" s="124" t="s">
        <v>79</v>
      </c>
      <c r="N17" s="389"/>
      <c r="O17" s="390"/>
      <c r="P17" s="391"/>
    </row>
    <row r="18" spans="1:16" s="7" customFormat="1" ht="15">
      <c r="A18" s="118">
        <v>10</v>
      </c>
      <c r="B18" s="393"/>
      <c r="C18" s="394"/>
      <c r="D18" s="395"/>
      <c r="E18" s="396"/>
      <c r="F18" s="125"/>
      <c r="G18" s="121"/>
      <c r="H18" s="122"/>
      <c r="I18" s="122"/>
      <c r="J18" s="126"/>
      <c r="K18" s="126"/>
      <c r="L18" s="124"/>
      <c r="M18" s="124"/>
      <c r="N18" s="389"/>
      <c r="O18" s="390"/>
      <c r="P18" s="391"/>
    </row>
    <row r="19" spans="1:16" s="7" customFormat="1" ht="15">
      <c r="A19" s="118">
        <v>11</v>
      </c>
      <c r="B19" s="393"/>
      <c r="C19" s="394"/>
      <c r="D19" s="395"/>
      <c r="E19" s="396"/>
      <c r="F19" s="125"/>
      <c r="G19" s="121"/>
      <c r="H19" s="122"/>
      <c r="I19" s="122"/>
      <c r="J19" s="126"/>
      <c r="K19" s="126"/>
      <c r="L19" s="124" t="s">
        <v>79</v>
      </c>
      <c r="M19" s="124" t="s">
        <v>79</v>
      </c>
      <c r="N19" s="389"/>
      <c r="O19" s="390"/>
      <c r="P19" s="391"/>
    </row>
    <row r="20" spans="1:16" s="7" customFormat="1" ht="15" customHeight="1">
      <c r="A20" s="118">
        <v>12</v>
      </c>
      <c r="B20" s="393"/>
      <c r="C20" s="394"/>
      <c r="D20" s="395"/>
      <c r="E20" s="396"/>
      <c r="F20" s="125"/>
      <c r="G20" s="121"/>
      <c r="H20" s="122"/>
      <c r="I20" s="122"/>
      <c r="J20" s="126"/>
      <c r="K20" s="126"/>
      <c r="L20" s="124"/>
      <c r="M20" s="124"/>
      <c r="N20" s="389"/>
      <c r="O20" s="390"/>
      <c r="P20" s="391"/>
    </row>
    <row r="21" spans="1:16" s="7" customFormat="1" ht="15">
      <c r="A21" s="118">
        <v>13</v>
      </c>
      <c r="B21" s="393"/>
      <c r="C21" s="394"/>
      <c r="D21" s="395"/>
      <c r="E21" s="396"/>
      <c r="F21" s="125"/>
      <c r="G21" s="121"/>
      <c r="H21" s="122"/>
      <c r="I21" s="122"/>
      <c r="J21" s="126"/>
      <c r="K21" s="126"/>
      <c r="L21" s="124" t="s">
        <v>79</v>
      </c>
      <c r="M21" s="124" t="s">
        <v>79</v>
      </c>
      <c r="N21" s="389"/>
      <c r="O21" s="390"/>
      <c r="P21" s="391"/>
    </row>
    <row r="22" spans="1:16" s="7" customFormat="1" ht="15">
      <c r="A22" s="118">
        <v>14</v>
      </c>
      <c r="B22" s="393"/>
      <c r="C22" s="394"/>
      <c r="D22" s="395"/>
      <c r="E22" s="396"/>
      <c r="F22" s="125"/>
      <c r="G22" s="121"/>
      <c r="H22" s="122"/>
      <c r="I22" s="122"/>
      <c r="J22" s="126"/>
      <c r="K22" s="126"/>
      <c r="L22" s="124" t="s">
        <v>79</v>
      </c>
      <c r="M22" s="124" t="s">
        <v>79</v>
      </c>
      <c r="N22" s="389"/>
      <c r="O22" s="390"/>
      <c r="P22" s="391"/>
    </row>
    <row r="23" spans="1:16" s="7" customFormat="1" ht="15">
      <c r="A23" s="118">
        <v>15</v>
      </c>
      <c r="B23" s="393"/>
      <c r="C23" s="394"/>
      <c r="D23" s="395"/>
      <c r="E23" s="396"/>
      <c r="F23" s="125"/>
      <c r="G23" s="121"/>
      <c r="H23" s="122"/>
      <c r="I23" s="122"/>
      <c r="J23" s="126"/>
      <c r="K23" s="126"/>
      <c r="L23" s="124" t="s">
        <v>79</v>
      </c>
      <c r="M23" s="124" t="s">
        <v>79</v>
      </c>
      <c r="N23" s="389"/>
      <c r="O23" s="390"/>
      <c r="P23" s="391"/>
    </row>
    <row r="24" spans="1:16" s="7" customFormat="1" ht="15">
      <c r="A24" s="118">
        <v>16</v>
      </c>
      <c r="B24" s="393"/>
      <c r="C24" s="394"/>
      <c r="D24" s="395"/>
      <c r="E24" s="396"/>
      <c r="F24" s="125"/>
      <c r="G24" s="121"/>
      <c r="H24" s="122"/>
      <c r="I24" s="122"/>
      <c r="J24" s="126"/>
      <c r="K24" s="126"/>
      <c r="L24" s="124" t="s">
        <v>79</v>
      </c>
      <c r="M24" s="124" t="s">
        <v>79</v>
      </c>
      <c r="N24" s="389"/>
      <c r="O24" s="390"/>
      <c r="P24" s="391"/>
    </row>
    <row r="25" spans="1:16" s="7" customFormat="1" ht="15">
      <c r="A25" s="118">
        <v>17</v>
      </c>
      <c r="B25" s="393"/>
      <c r="C25" s="394"/>
      <c r="D25" s="395"/>
      <c r="E25" s="396"/>
      <c r="F25" s="125"/>
      <c r="G25" s="121"/>
      <c r="H25" s="122"/>
      <c r="I25" s="122"/>
      <c r="J25" s="126"/>
      <c r="K25" s="126"/>
      <c r="L25" s="124"/>
      <c r="M25" s="124"/>
      <c r="N25" s="389"/>
      <c r="O25" s="390"/>
      <c r="P25" s="391"/>
    </row>
    <row r="26" spans="2:16" s="128" customFormat="1" ht="17.25" customHeight="1">
      <c r="B26" s="397" t="s">
        <v>45</v>
      </c>
      <c r="C26" s="397"/>
      <c r="D26" s="397"/>
      <c r="E26" s="397"/>
      <c r="F26" s="397"/>
      <c r="G26" s="397"/>
      <c r="H26" s="397"/>
      <c r="I26" s="294"/>
      <c r="J26" s="127">
        <f>SUM(J9:J25)</f>
        <v>0</v>
      </c>
      <c r="K26" s="127">
        <f>SUM(K9:K25)</f>
        <v>0</v>
      </c>
      <c r="L26" s="398"/>
      <c r="M26" s="398"/>
      <c r="N26" s="389"/>
      <c r="O26" s="390"/>
      <c r="P26" s="390"/>
    </row>
    <row r="27" spans="2:15" s="81" customFormat="1" ht="18" customHeight="1"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113"/>
      <c r="O27" s="113"/>
    </row>
    <row r="28" spans="2:15" s="81" customFormat="1" ht="12.75" customHeight="1"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113"/>
      <c r="O28" s="113"/>
    </row>
    <row r="29" spans="2:19" s="81" customFormat="1" ht="30" customHeight="1">
      <c r="B29" s="387" t="s">
        <v>149</v>
      </c>
      <c r="C29" s="387"/>
      <c r="D29" s="387"/>
      <c r="E29" s="387"/>
      <c r="F29" s="388"/>
      <c r="G29" s="388"/>
      <c r="H29" s="388"/>
      <c r="J29" s="13"/>
      <c r="K29" s="13"/>
      <c r="L29" s="21" t="s">
        <v>150</v>
      </c>
      <c r="Q29" s="113"/>
      <c r="R29" s="113"/>
      <c r="S29" s="113"/>
    </row>
    <row r="30" spans="6:15" s="32" customFormat="1" ht="21" customHeight="1">
      <c r="F30" s="383" t="s">
        <v>15</v>
      </c>
      <c r="G30" s="383"/>
      <c r="H30" s="383"/>
      <c r="I30" s="129"/>
      <c r="J30" s="49"/>
      <c r="K30" s="49"/>
      <c r="L30" s="65"/>
      <c r="M30" s="383" t="s">
        <v>15</v>
      </c>
      <c r="N30" s="383"/>
      <c r="O30" s="383"/>
    </row>
    <row r="31" spans="7:12" s="32" customFormat="1" ht="21" customHeight="1">
      <c r="G31" s="69"/>
      <c r="H31" s="129"/>
      <c r="I31" s="129"/>
      <c r="J31" s="24"/>
      <c r="K31" s="24"/>
      <c r="L31" s="65"/>
    </row>
    <row r="32" spans="6:15" s="32" customFormat="1" ht="21" customHeight="1">
      <c r="F32" s="383" t="s">
        <v>16</v>
      </c>
      <c r="G32" s="383"/>
      <c r="H32" s="383"/>
      <c r="I32" s="129"/>
      <c r="J32" s="24"/>
      <c r="K32" s="24"/>
      <c r="L32" s="65"/>
      <c r="M32" s="383" t="s">
        <v>16</v>
      </c>
      <c r="N32" s="383"/>
      <c r="O32" s="383"/>
    </row>
    <row r="33" spans="2:15" s="81" customFormat="1" ht="32.25" customHeight="1">
      <c r="B33" s="392" t="s">
        <v>216</v>
      </c>
      <c r="C33" s="392"/>
      <c r="D33" s="392"/>
      <c r="E33" s="392"/>
      <c r="F33" s="367"/>
      <c r="G33" s="367"/>
      <c r="H33" s="367"/>
      <c r="N33" s="113"/>
      <c r="O33" s="113"/>
    </row>
    <row r="34" spans="2:15" s="81" customFormat="1" ht="12.75" customHeight="1">
      <c r="B34" s="315"/>
      <c r="C34" s="113"/>
      <c r="D34" s="113"/>
      <c r="E34" s="113"/>
      <c r="F34" s="382" t="s">
        <v>15</v>
      </c>
      <c r="G34" s="382"/>
      <c r="H34" s="382"/>
      <c r="N34" s="113"/>
      <c r="O34" s="113"/>
    </row>
    <row r="35" spans="14:15" s="81" customFormat="1" ht="14.25">
      <c r="N35" s="113"/>
      <c r="O35" s="113"/>
    </row>
    <row r="36" spans="13:15" s="81" customFormat="1" ht="15">
      <c r="M36" s="30"/>
      <c r="N36" s="113"/>
      <c r="O36" s="113"/>
    </row>
    <row r="37" spans="5:15" s="81" customFormat="1" ht="14.25">
      <c r="E37" s="316"/>
      <c r="F37" s="383" t="s">
        <v>16</v>
      </c>
      <c r="G37" s="383"/>
      <c r="H37" s="383"/>
      <c r="M37" s="314" t="s">
        <v>18</v>
      </c>
      <c r="N37" s="113"/>
      <c r="O37" s="113"/>
    </row>
    <row r="38" spans="14:15" s="81" customFormat="1" ht="14.25">
      <c r="N38" s="113"/>
      <c r="O38" s="113"/>
    </row>
    <row r="39" spans="14:15" s="81" customFormat="1" ht="14.25">
      <c r="N39" s="113"/>
      <c r="O39" s="113"/>
    </row>
    <row r="40" spans="14:15" s="81" customFormat="1" ht="14.25">
      <c r="N40" s="113"/>
      <c r="O40" s="113"/>
    </row>
  </sheetData>
  <sheetProtection/>
  <mergeCells count="73">
    <mergeCell ref="B6:K6"/>
    <mergeCell ref="D12:E12"/>
    <mergeCell ref="B13:C13"/>
    <mergeCell ref="D13:E13"/>
    <mergeCell ref="D9:E9"/>
    <mergeCell ref="B10:C10"/>
    <mergeCell ref="D10:E10"/>
    <mergeCell ref="B17:C17"/>
    <mergeCell ref="D17:E17"/>
    <mergeCell ref="N14:P14"/>
    <mergeCell ref="B2:F2"/>
    <mergeCell ref="B5:F5"/>
    <mergeCell ref="B12:C12"/>
    <mergeCell ref="B14:C14"/>
    <mergeCell ref="N8:P8"/>
    <mergeCell ref="N9:P9"/>
    <mergeCell ref="D14:E14"/>
    <mergeCell ref="B18:C18"/>
    <mergeCell ref="D18:E18"/>
    <mergeCell ref="B19:C19"/>
    <mergeCell ref="D19:E19"/>
    <mergeCell ref="N12:P12"/>
    <mergeCell ref="N13:P13"/>
    <mergeCell ref="B15:C15"/>
    <mergeCell ref="D15:E15"/>
    <mergeCell ref="B16:C16"/>
    <mergeCell ref="D16:E16"/>
    <mergeCell ref="D21:E21"/>
    <mergeCell ref="B22:C22"/>
    <mergeCell ref="D22:E22"/>
    <mergeCell ref="B26:H26"/>
    <mergeCell ref="L26:M26"/>
    <mergeCell ref="B23:C23"/>
    <mergeCell ref="D23:E23"/>
    <mergeCell ref="B24:C24"/>
    <mergeCell ref="D24:E24"/>
    <mergeCell ref="B25:C25"/>
    <mergeCell ref="N21:P21"/>
    <mergeCell ref="N22:P22"/>
    <mergeCell ref="N23:P23"/>
    <mergeCell ref="N10:P10"/>
    <mergeCell ref="N11:P11"/>
    <mergeCell ref="B11:C11"/>
    <mergeCell ref="D11:E11"/>
    <mergeCell ref="B20:C20"/>
    <mergeCell ref="D20:E20"/>
    <mergeCell ref="B21:C21"/>
    <mergeCell ref="N15:P15"/>
    <mergeCell ref="N16:P16"/>
    <mergeCell ref="N17:P17"/>
    <mergeCell ref="N18:P18"/>
    <mergeCell ref="N19:P19"/>
    <mergeCell ref="N20:P20"/>
    <mergeCell ref="M32:O32"/>
    <mergeCell ref="B29:E29"/>
    <mergeCell ref="F29:H29"/>
    <mergeCell ref="F30:H30"/>
    <mergeCell ref="F32:H32"/>
    <mergeCell ref="N24:P24"/>
    <mergeCell ref="N25:P25"/>
    <mergeCell ref="M30:O30"/>
    <mergeCell ref="N26:P26"/>
    <mergeCell ref="D25:E25"/>
    <mergeCell ref="F34:H34"/>
    <mergeCell ref="F33:H33"/>
    <mergeCell ref="F37:H37"/>
    <mergeCell ref="B3:F3"/>
    <mergeCell ref="B1:F1"/>
    <mergeCell ref="B4:F4"/>
    <mergeCell ref="B33:E33"/>
    <mergeCell ref="B8:C8"/>
    <mergeCell ref="D8:E8"/>
    <mergeCell ref="B9:C9"/>
  </mergeCells>
  <hyperlinks>
    <hyperlink ref="N1" location="Nimekiri!A8" display="Tagasi"/>
  </hyperlinks>
  <printOptions horizontalCentered="1"/>
  <pageMargins left="0.1968503937007874" right="0.1968503937007874" top="0.7874015748031497" bottom="0.3937007874015748" header="0.35433070866141736" footer="0.1968503937007874"/>
  <pageSetup horizontalDpi="600" verticalDpi="600" orientation="landscape" paperSize="9" r:id="rId1"/>
  <headerFooter alignWithMargins="0">
    <oddFooter>&amp;C&amp;"Times New Roman,Regular"&amp;9&amp;P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56" customWidth="1"/>
    <col min="2" max="2" width="6.57421875" style="156" customWidth="1"/>
    <col min="3" max="3" width="8.57421875" style="156" customWidth="1"/>
    <col min="4" max="4" width="11.00390625" style="156" customWidth="1"/>
    <col min="5" max="5" width="37.421875" style="160" customWidth="1"/>
    <col min="6" max="6" width="15.57421875" style="156" customWidth="1"/>
    <col min="7" max="7" width="7.28125" style="156" customWidth="1"/>
    <col min="8" max="8" width="11.57421875" style="156" customWidth="1"/>
    <col min="9" max="9" width="9.28125" style="156" customWidth="1"/>
    <col min="10" max="10" width="3.7109375" style="156" customWidth="1"/>
    <col min="11" max="11" width="5.57421875" style="156" bestFit="1" customWidth="1"/>
    <col min="12" max="12" width="9.7109375" style="156" customWidth="1"/>
    <col min="13" max="13" width="3.7109375" style="156" customWidth="1"/>
    <col min="14" max="14" width="8.7109375" style="156" bestFit="1" customWidth="1"/>
    <col min="15" max="15" width="8.7109375" style="156" customWidth="1"/>
    <col min="16" max="16" width="10.28125" style="156" customWidth="1"/>
    <col min="17" max="17" width="9.00390625" style="156" customWidth="1"/>
    <col min="18" max="18" width="9.7109375" style="156" customWidth="1"/>
    <col min="19" max="19" width="17.57421875" style="156" customWidth="1"/>
    <col min="20" max="16384" width="9.140625" style="156" customWidth="1"/>
  </cols>
  <sheetData>
    <row r="1" spans="1:12" ht="19.5" customHeight="1">
      <c r="A1" s="70"/>
      <c r="B1" s="70"/>
      <c r="C1" s="157"/>
      <c r="D1" s="157"/>
      <c r="E1" s="157"/>
      <c r="G1" s="414"/>
      <c r="H1" s="414"/>
      <c r="L1" s="256" t="s">
        <v>0</v>
      </c>
    </row>
    <row r="2" spans="1:20" ht="19.5" customHeight="1">
      <c r="A2" s="266"/>
      <c r="B2" s="70"/>
      <c r="C2" s="157"/>
      <c r="D2" s="157"/>
      <c r="E2" s="157"/>
      <c r="G2" s="158"/>
      <c r="H2" s="158"/>
      <c r="T2" s="53"/>
    </row>
    <row r="3" spans="1:8" s="159" customFormat="1" ht="9" customHeight="1">
      <c r="A3" s="363" t="s">
        <v>1</v>
      </c>
      <c r="B3" s="363"/>
      <c r="C3" s="363"/>
      <c r="D3" s="363"/>
      <c r="E3" s="363"/>
      <c r="G3" s="299"/>
      <c r="H3" s="300"/>
    </row>
    <row r="4" spans="1:8" s="159" customFormat="1" ht="16.5" customHeight="1">
      <c r="A4" s="4"/>
      <c r="B4" s="4"/>
      <c r="C4" s="4"/>
      <c r="D4" s="4"/>
      <c r="E4" s="4"/>
      <c r="G4" s="299"/>
      <c r="H4" s="300"/>
    </row>
    <row r="5" spans="1:8" ht="14.25" customHeight="1">
      <c r="A5" s="466" t="s">
        <v>165</v>
      </c>
      <c r="B5" s="466"/>
      <c r="C5" s="466"/>
      <c r="D5" s="466"/>
      <c r="E5" s="466"/>
      <c r="G5" s="410"/>
      <c r="H5" s="410"/>
    </row>
    <row r="6" spans="5:8" s="161" customFormat="1" ht="6" customHeight="1">
      <c r="E6" s="162"/>
      <c r="G6" s="408"/>
      <c r="H6" s="408"/>
    </row>
    <row r="7" spans="1:8" ht="22.5" customHeight="1">
      <c r="A7" s="163" t="s">
        <v>91</v>
      </c>
      <c r="B7" s="163"/>
      <c r="C7" s="163"/>
      <c r="D7" s="163"/>
      <c r="E7" s="163"/>
      <c r="G7" s="410"/>
      <c r="H7" s="410"/>
    </row>
    <row r="8" spans="7:8" s="161" customFormat="1" ht="6" customHeight="1">
      <c r="G8" s="408"/>
      <c r="H8" s="408"/>
    </row>
    <row r="9" spans="3:8" ht="11.25">
      <c r="C9" s="271"/>
      <c r="E9" s="156" t="s">
        <v>92</v>
      </c>
      <c r="G9" s="410"/>
      <c r="H9" s="410"/>
    </row>
    <row r="10" spans="7:8" s="164" customFormat="1" ht="6" customHeight="1">
      <c r="G10" s="408"/>
      <c r="H10" s="408"/>
    </row>
    <row r="11" spans="6:16" s="165" customFormat="1" ht="22.5" customHeight="1">
      <c r="F11" s="167"/>
      <c r="G11" s="167"/>
      <c r="P11" s="167"/>
    </row>
    <row r="12" spans="1:17" s="168" customFormat="1" ht="25.5" customHeight="1">
      <c r="A12" s="246" t="s">
        <v>23</v>
      </c>
      <c r="B12" s="246" t="s">
        <v>93</v>
      </c>
      <c r="C12" s="246" t="s">
        <v>159</v>
      </c>
      <c r="D12" s="246" t="s">
        <v>160</v>
      </c>
      <c r="E12" s="247" t="s">
        <v>161</v>
      </c>
      <c r="F12" s="411" t="s">
        <v>94</v>
      </c>
      <c r="G12" s="412"/>
      <c r="H12" s="412"/>
      <c r="I12" s="412"/>
      <c r="J12" s="413"/>
      <c r="K12" s="251"/>
      <c r="L12" s="252"/>
      <c r="M12" s="252"/>
      <c r="N12" s="252"/>
      <c r="O12" s="252"/>
      <c r="P12" s="252"/>
      <c r="Q12" s="252"/>
    </row>
    <row r="13" spans="1:19" s="160" customFormat="1" ht="18.75" customHeight="1">
      <c r="A13" s="248"/>
      <c r="B13" s="248"/>
      <c r="C13" s="248"/>
      <c r="D13" s="248"/>
      <c r="E13" s="249"/>
      <c r="F13" s="261"/>
      <c r="G13" s="262"/>
      <c r="H13" s="254"/>
      <c r="I13" s="254"/>
      <c r="J13" s="255"/>
      <c r="K13" s="253"/>
      <c r="L13" s="169"/>
      <c r="M13" s="169"/>
      <c r="N13" s="170"/>
      <c r="O13" s="170"/>
      <c r="P13" s="171"/>
      <c r="Q13" s="171"/>
      <c r="R13" s="171"/>
      <c r="S13" s="166"/>
    </row>
    <row r="14" spans="1:19" s="160" customFormat="1" ht="18.75" customHeight="1">
      <c r="A14" s="250"/>
      <c r="B14" s="250"/>
      <c r="C14" s="250"/>
      <c r="D14" s="250"/>
      <c r="E14" s="250"/>
      <c r="F14" s="263"/>
      <c r="G14" s="264"/>
      <c r="H14" s="254"/>
      <c r="I14" s="254"/>
      <c r="J14" s="255"/>
      <c r="R14" s="171"/>
      <c r="S14" s="166"/>
    </row>
    <row r="15" spans="1:19" ht="18.75" customHeight="1">
      <c r="A15" s="249"/>
      <c r="B15" s="249"/>
      <c r="C15" s="249"/>
      <c r="D15" s="249"/>
      <c r="E15" s="250"/>
      <c r="F15" s="261"/>
      <c r="G15" s="262"/>
      <c r="H15" s="254"/>
      <c r="I15" s="254"/>
      <c r="J15" s="255"/>
      <c r="R15" s="172"/>
      <c r="S15" s="172"/>
    </row>
    <row r="16" spans="1:19" ht="18.75" customHeight="1">
      <c r="A16" s="249"/>
      <c r="B16" s="249"/>
      <c r="C16" s="249"/>
      <c r="D16" s="249"/>
      <c r="E16" s="250"/>
      <c r="F16" s="261"/>
      <c r="G16" s="262"/>
      <c r="H16" s="254"/>
      <c r="I16" s="254"/>
      <c r="J16" s="255"/>
      <c r="R16" s="161"/>
      <c r="S16" s="161"/>
    </row>
    <row r="17" spans="1:19" ht="18.75" customHeight="1">
      <c r="A17" s="249"/>
      <c r="B17" s="249"/>
      <c r="C17" s="249"/>
      <c r="D17" s="249"/>
      <c r="E17" s="250"/>
      <c r="F17" s="261"/>
      <c r="G17" s="262"/>
      <c r="H17" s="254"/>
      <c r="I17" s="254"/>
      <c r="J17" s="255"/>
      <c r="R17" s="172"/>
      <c r="S17" s="172"/>
    </row>
    <row r="18" spans="1:19" ht="18.75" customHeight="1">
      <c r="A18" s="249"/>
      <c r="B18" s="249"/>
      <c r="C18" s="249"/>
      <c r="D18" s="249"/>
      <c r="E18" s="250"/>
      <c r="F18" s="261"/>
      <c r="G18" s="262"/>
      <c r="H18" s="254"/>
      <c r="I18" s="254"/>
      <c r="J18" s="255"/>
      <c r="R18" s="161"/>
      <c r="S18" s="161"/>
    </row>
    <row r="19" spans="1:19" ht="18.75" customHeight="1">
      <c r="A19" s="249"/>
      <c r="B19" s="249"/>
      <c r="C19" s="249"/>
      <c r="D19" s="249"/>
      <c r="E19" s="250"/>
      <c r="F19" s="261"/>
      <c r="G19" s="262"/>
      <c r="H19" s="254"/>
      <c r="I19" s="254"/>
      <c r="J19" s="255"/>
      <c r="R19" s="172"/>
      <c r="S19" s="172"/>
    </row>
    <row r="20" spans="1:19" ht="18.75" customHeight="1">
      <c r="A20" s="249"/>
      <c r="B20" s="249"/>
      <c r="C20" s="249"/>
      <c r="D20" s="249"/>
      <c r="E20" s="250"/>
      <c r="F20" s="261"/>
      <c r="G20" s="262"/>
      <c r="H20" s="254"/>
      <c r="I20" s="254"/>
      <c r="J20" s="255"/>
      <c r="R20" s="161"/>
      <c r="S20" s="161"/>
    </row>
    <row r="21" spans="1:19" ht="18.75" customHeight="1">
      <c r="A21" s="249"/>
      <c r="B21" s="249"/>
      <c r="C21" s="249"/>
      <c r="D21" s="249"/>
      <c r="E21" s="250"/>
      <c r="F21" s="261"/>
      <c r="G21" s="262"/>
      <c r="H21" s="254"/>
      <c r="I21" s="254"/>
      <c r="J21" s="255"/>
      <c r="R21" s="172"/>
      <c r="S21" s="172"/>
    </row>
    <row r="22" spans="1:19" ht="18.75" customHeight="1">
      <c r="A22" s="249"/>
      <c r="B22" s="249"/>
      <c r="C22" s="249"/>
      <c r="D22" s="249"/>
      <c r="E22" s="250"/>
      <c r="F22" s="261"/>
      <c r="G22" s="262"/>
      <c r="H22" s="254"/>
      <c r="I22" s="254"/>
      <c r="J22" s="255"/>
      <c r="R22" s="161"/>
      <c r="S22" s="161"/>
    </row>
    <row r="23" spans="1:19" ht="18.75" customHeight="1">
      <c r="A23" s="249"/>
      <c r="B23" s="249"/>
      <c r="C23" s="249"/>
      <c r="D23" s="249"/>
      <c r="E23" s="250"/>
      <c r="F23" s="261"/>
      <c r="G23" s="262"/>
      <c r="H23" s="254"/>
      <c r="I23" s="254"/>
      <c r="J23" s="255"/>
      <c r="R23" s="178"/>
      <c r="S23" s="178"/>
    </row>
    <row r="24" spans="1:19" ht="18.75" customHeight="1">
      <c r="A24" s="249"/>
      <c r="B24" s="249"/>
      <c r="C24" s="249"/>
      <c r="D24" s="249"/>
      <c r="E24" s="250"/>
      <c r="F24" s="261"/>
      <c r="G24" s="262"/>
      <c r="H24" s="254"/>
      <c r="I24" s="254"/>
      <c r="J24" s="255"/>
      <c r="R24" s="179"/>
      <c r="S24" s="179"/>
    </row>
    <row r="25" spans="1:19" ht="18.75" customHeight="1">
      <c r="A25" s="249"/>
      <c r="B25" s="249"/>
      <c r="C25" s="249"/>
      <c r="D25" s="249"/>
      <c r="E25" s="250"/>
      <c r="F25" s="261"/>
      <c r="G25" s="262"/>
      <c r="H25" s="254"/>
      <c r="I25" s="254"/>
      <c r="J25" s="255"/>
      <c r="R25" s="180"/>
      <c r="S25" s="180"/>
    </row>
    <row r="26" spans="1:19" ht="18.75" customHeight="1">
      <c r="A26" s="249"/>
      <c r="B26" s="249"/>
      <c r="C26" s="249"/>
      <c r="D26" s="249"/>
      <c r="E26" s="250"/>
      <c r="F26" s="261"/>
      <c r="G26" s="262"/>
      <c r="H26" s="254"/>
      <c r="I26" s="254"/>
      <c r="J26" s="255"/>
      <c r="R26" s="180"/>
      <c r="S26" s="180"/>
    </row>
    <row r="27" spans="1:19" ht="18.75" customHeight="1">
      <c r="A27" s="249"/>
      <c r="B27" s="249"/>
      <c r="C27" s="249"/>
      <c r="D27" s="249"/>
      <c r="E27" s="250"/>
      <c r="F27" s="261"/>
      <c r="G27" s="262"/>
      <c r="H27" s="254"/>
      <c r="I27" s="254"/>
      <c r="J27" s="255"/>
      <c r="R27" s="180"/>
      <c r="S27" s="180"/>
    </row>
    <row r="28" spans="1:10" ht="18.75" customHeight="1">
      <c r="A28" s="249"/>
      <c r="B28" s="249"/>
      <c r="C28" s="249"/>
      <c r="D28" s="249"/>
      <c r="E28" s="250"/>
      <c r="F28" s="261"/>
      <c r="G28" s="262"/>
      <c r="H28" s="254"/>
      <c r="I28" s="254"/>
      <c r="J28" s="255"/>
    </row>
    <row r="31" spans="1:17" ht="11.25">
      <c r="A31" s="169"/>
      <c r="B31" s="169"/>
      <c r="C31" s="169"/>
      <c r="D31" s="169"/>
      <c r="E31" s="165"/>
      <c r="F31" s="165"/>
      <c r="G31" s="165"/>
      <c r="H31" s="165"/>
      <c r="I31" s="165"/>
      <c r="J31" s="169"/>
      <c r="K31" s="169"/>
      <c r="L31" s="169"/>
      <c r="M31" s="169"/>
      <c r="N31" s="170"/>
      <c r="O31" s="170"/>
      <c r="P31" s="171"/>
      <c r="Q31" s="171"/>
    </row>
    <row r="32" spans="1:15" ht="12">
      <c r="A32" s="409" t="s">
        <v>200</v>
      </c>
      <c r="B32" s="409"/>
      <c r="C32" s="409"/>
      <c r="D32" s="409"/>
      <c r="E32" s="243"/>
      <c r="F32" s="243"/>
      <c r="G32" s="243"/>
      <c r="H32" s="173"/>
      <c r="I32" s="406"/>
      <c r="J32" s="406"/>
      <c r="K32" s="406"/>
      <c r="L32" s="172"/>
      <c r="M32" s="172"/>
      <c r="N32" s="172"/>
      <c r="O32" s="172"/>
    </row>
    <row r="33" spans="1:15" ht="12">
      <c r="A33" s="174"/>
      <c r="B33" s="174"/>
      <c r="C33" s="174"/>
      <c r="D33" s="174"/>
      <c r="E33" s="244" t="s">
        <v>90</v>
      </c>
      <c r="F33" s="244" t="s">
        <v>16</v>
      </c>
      <c r="G33" s="244"/>
      <c r="H33" s="175"/>
      <c r="I33" s="407" t="s">
        <v>18</v>
      </c>
      <c r="J33" s="407"/>
      <c r="K33" s="407"/>
      <c r="L33" s="161"/>
      <c r="M33" s="161"/>
      <c r="N33" s="161"/>
      <c r="O33" s="161"/>
    </row>
    <row r="34" spans="1:15" ht="12">
      <c r="A34" s="174"/>
      <c r="B34" s="174"/>
      <c r="C34" s="174"/>
      <c r="D34" s="176"/>
      <c r="E34" s="243"/>
      <c r="F34" s="243"/>
      <c r="G34" s="243"/>
      <c r="H34" s="173"/>
      <c r="I34" s="406"/>
      <c r="J34" s="406"/>
      <c r="K34" s="406"/>
      <c r="L34" s="172"/>
      <c r="M34" s="172"/>
      <c r="N34" s="172"/>
      <c r="O34" s="172"/>
    </row>
    <row r="35" spans="1:15" ht="12">
      <c r="A35" s="174"/>
      <c r="B35" s="174"/>
      <c r="C35" s="174"/>
      <c r="D35" s="174"/>
      <c r="E35" s="244" t="s">
        <v>90</v>
      </c>
      <c r="F35" s="244" t="s">
        <v>16</v>
      </c>
      <c r="G35" s="244"/>
      <c r="H35" s="175"/>
      <c r="I35" s="407" t="s">
        <v>18</v>
      </c>
      <c r="J35" s="407"/>
      <c r="K35" s="407"/>
      <c r="L35" s="161"/>
      <c r="M35" s="161"/>
      <c r="N35" s="161"/>
      <c r="O35" s="161"/>
    </row>
    <row r="36" spans="1:15" ht="12">
      <c r="A36" s="405" t="s">
        <v>95</v>
      </c>
      <c r="B36" s="405"/>
      <c r="C36" s="405"/>
      <c r="D36" s="405"/>
      <c r="E36" s="243"/>
      <c r="F36" s="243"/>
      <c r="G36" s="243"/>
      <c r="H36" s="177"/>
      <c r="I36" s="406"/>
      <c r="J36" s="406"/>
      <c r="K36" s="406"/>
      <c r="L36" s="172"/>
      <c r="M36" s="172"/>
      <c r="N36" s="172"/>
      <c r="O36" s="172"/>
    </row>
    <row r="37" spans="1:15" ht="12">
      <c r="A37" s="174"/>
      <c r="B37" s="174"/>
      <c r="C37" s="174"/>
      <c r="D37" s="174"/>
      <c r="E37" s="244" t="s">
        <v>90</v>
      </c>
      <c r="F37" s="244" t="s">
        <v>16</v>
      </c>
      <c r="G37" s="244"/>
      <c r="H37" s="175"/>
      <c r="I37" s="407" t="s">
        <v>18</v>
      </c>
      <c r="J37" s="407"/>
      <c r="K37" s="407"/>
      <c r="L37" s="161"/>
      <c r="M37" s="161"/>
      <c r="N37" s="161"/>
      <c r="O37" s="161"/>
    </row>
    <row r="38" spans="1:17" ht="11.25">
      <c r="A38" s="180"/>
      <c r="B38" s="181"/>
      <c r="C38" s="181"/>
      <c r="D38" s="180"/>
      <c r="E38" s="182"/>
      <c r="F38" s="245"/>
      <c r="G38" s="180"/>
      <c r="H38" s="181"/>
      <c r="I38" s="181"/>
      <c r="J38" s="180"/>
      <c r="K38" s="180"/>
      <c r="L38" s="180"/>
      <c r="M38" s="180"/>
      <c r="N38" s="180"/>
      <c r="O38" s="180"/>
      <c r="P38" s="180"/>
      <c r="Q38" s="180"/>
    </row>
    <row r="39" spans="1:17" ht="11.25">
      <c r="A39" s="180"/>
      <c r="B39" s="181"/>
      <c r="C39" s="181"/>
      <c r="D39" s="180"/>
      <c r="E39" s="182"/>
      <c r="F39" s="181"/>
      <c r="G39" s="180"/>
      <c r="H39" s="181"/>
      <c r="I39" s="181"/>
      <c r="J39" s="180"/>
      <c r="K39" s="180"/>
      <c r="L39" s="180"/>
      <c r="M39" s="180"/>
      <c r="N39" s="180"/>
      <c r="O39" s="180"/>
      <c r="P39" s="180"/>
      <c r="Q39" s="180"/>
    </row>
  </sheetData>
  <sheetProtection/>
  <mergeCells count="18">
    <mergeCell ref="A5:E5"/>
    <mergeCell ref="A3:E3"/>
    <mergeCell ref="G9:H9"/>
    <mergeCell ref="F12:J12"/>
    <mergeCell ref="G1:H1"/>
    <mergeCell ref="G5:H5"/>
    <mergeCell ref="G6:H6"/>
    <mergeCell ref="G7:H7"/>
    <mergeCell ref="G8:H8"/>
    <mergeCell ref="A36:D36"/>
    <mergeCell ref="I36:K36"/>
    <mergeCell ref="I37:K37"/>
    <mergeCell ref="I34:K34"/>
    <mergeCell ref="I35:K35"/>
    <mergeCell ref="G10:H10"/>
    <mergeCell ref="A32:D32"/>
    <mergeCell ref="I32:K32"/>
    <mergeCell ref="I33:K33"/>
  </mergeCells>
  <hyperlinks>
    <hyperlink ref="L1" location="Nimekiri!A10" display="Tagasi"/>
  </hyperlinks>
  <printOptions horizontalCentered="1"/>
  <pageMargins left="0.2" right="0.1968503937007874" top="0.7874015748031497" bottom="0.3937007874015748" header="0.3937007874015748" footer="0.1968503937007874"/>
  <pageSetup horizontalDpi="600" verticalDpi="600" orientation="landscape" paperSize="9" scale="75" r:id="rId1"/>
  <headerFooter alignWithMargins="0">
    <oddFooter>&amp;C&amp;9&amp;P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50"/>
  <sheetViews>
    <sheetView showGridLines="0" workbookViewId="0" topLeftCell="A7">
      <selection activeCell="A21" sqref="A21"/>
    </sheetView>
  </sheetViews>
  <sheetFormatPr defaultColWidth="9.140625" defaultRowHeight="12.75"/>
  <cols>
    <col min="1" max="1" width="16.421875" style="76" customWidth="1"/>
    <col min="2" max="2" width="8.7109375" style="76" customWidth="1"/>
    <col min="3" max="3" width="9.140625" style="76" customWidth="1"/>
    <col min="4" max="4" width="3.57421875" style="76" customWidth="1"/>
    <col min="5" max="5" width="12.140625" style="76" customWidth="1"/>
    <col min="6" max="6" width="23.57421875" style="76" customWidth="1"/>
    <col min="7" max="7" width="14.8515625" style="76" customWidth="1"/>
    <col min="8" max="8" width="17.140625" style="76" customWidth="1"/>
    <col min="9" max="9" width="16.421875" style="76" customWidth="1"/>
    <col min="10" max="10" width="15.8515625" style="232" bestFit="1" customWidth="1"/>
    <col min="11" max="11" width="10.57421875" style="232" customWidth="1"/>
    <col min="12" max="16384" width="9.140625" style="76" customWidth="1"/>
  </cols>
  <sheetData>
    <row r="1" spans="1:11" s="196" customFormat="1" ht="19.5" customHeight="1">
      <c r="A1" s="468"/>
      <c r="B1" s="468"/>
      <c r="C1" s="468"/>
      <c r="D1" s="468"/>
      <c r="E1" s="183"/>
      <c r="F1" s="183"/>
      <c r="G1" s="184"/>
      <c r="H1" s="441"/>
      <c r="I1" s="442"/>
      <c r="J1" s="256" t="s">
        <v>0</v>
      </c>
      <c r="K1" s="195"/>
    </row>
    <row r="2" spans="1:11" s="196" customFormat="1" ht="12" customHeight="1">
      <c r="A2" s="467" t="s">
        <v>1</v>
      </c>
      <c r="B2" s="467"/>
      <c r="C2" s="467"/>
      <c r="D2" s="467"/>
      <c r="E2" s="469"/>
      <c r="F2" s="183"/>
      <c r="G2" s="184"/>
      <c r="H2" s="197"/>
      <c r="I2" s="197"/>
      <c r="J2" s="53"/>
      <c r="K2" s="195"/>
    </row>
    <row r="3" spans="1:11" s="196" customFormat="1" ht="19.5" customHeight="1">
      <c r="A3" s="468"/>
      <c r="B3" s="468"/>
      <c r="C3" s="468"/>
      <c r="D3" s="468"/>
      <c r="E3" s="183"/>
      <c r="F3" s="443" t="s">
        <v>19</v>
      </c>
      <c r="G3" s="443"/>
      <c r="J3" s="53"/>
      <c r="K3" s="195"/>
    </row>
    <row r="4" spans="1:11" s="77" customFormat="1" ht="9" customHeight="1">
      <c r="A4" s="378" t="s">
        <v>165</v>
      </c>
      <c r="B4" s="378"/>
      <c r="C4" s="378"/>
      <c r="D4" s="378"/>
      <c r="E4" s="470"/>
      <c r="F4" s="186"/>
      <c r="G4" s="186"/>
      <c r="J4" s="198"/>
      <c r="K4" s="198"/>
    </row>
    <row r="5" spans="1:11" s="196" customFormat="1" ht="14.25" customHeight="1">
      <c r="A5" s="184"/>
      <c r="B5" s="184"/>
      <c r="C5" s="184"/>
      <c r="D5" s="184"/>
      <c r="E5" s="184"/>
      <c r="F5" s="436"/>
      <c r="G5" s="436"/>
      <c r="J5" s="195"/>
      <c r="K5" s="195"/>
    </row>
    <row r="6" spans="1:11" s="77" customFormat="1" ht="7.5" customHeight="1">
      <c r="A6" s="186"/>
      <c r="B6" s="186"/>
      <c r="C6" s="186"/>
      <c r="D6" s="186"/>
      <c r="E6" s="186"/>
      <c r="F6" s="343" t="s">
        <v>16</v>
      </c>
      <c r="G6" s="343"/>
      <c r="J6" s="199"/>
      <c r="K6" s="199"/>
    </row>
    <row r="7" spans="1:11" s="196" customFormat="1" ht="19.5" customHeight="1">
      <c r="A7" s="184"/>
      <c r="B7" s="184"/>
      <c r="C7" s="270"/>
      <c r="D7" s="184"/>
      <c r="E7" s="184"/>
      <c r="F7" s="436"/>
      <c r="G7" s="436"/>
      <c r="J7" s="195"/>
      <c r="K7" s="195"/>
    </row>
    <row r="8" spans="1:11" s="77" customFormat="1" ht="7.5" customHeight="1">
      <c r="A8" s="186"/>
      <c r="B8" s="186"/>
      <c r="C8" s="186"/>
      <c r="D8" s="186"/>
      <c r="E8" s="186"/>
      <c r="F8" s="343" t="s">
        <v>44</v>
      </c>
      <c r="G8" s="343"/>
      <c r="J8" s="199"/>
      <c r="K8" s="199"/>
    </row>
    <row r="9" spans="1:11" s="196" customFormat="1" ht="19.5" customHeight="1">
      <c r="A9" s="184"/>
      <c r="B9" s="184"/>
      <c r="C9" s="184"/>
      <c r="D9" s="184"/>
      <c r="E9" s="184"/>
      <c r="F9" s="436"/>
      <c r="G9" s="436"/>
      <c r="J9" s="195"/>
      <c r="K9" s="195"/>
    </row>
    <row r="10" spans="1:11" s="77" customFormat="1" ht="7.5" customHeight="1">
      <c r="A10" s="186"/>
      <c r="B10" s="186"/>
      <c r="C10" s="186"/>
      <c r="D10" s="186"/>
      <c r="E10" s="186"/>
      <c r="F10" s="343" t="s">
        <v>18</v>
      </c>
      <c r="G10" s="343"/>
      <c r="J10" s="199"/>
      <c r="K10" s="199"/>
    </row>
    <row r="11" spans="1:11" s="77" customFormat="1" ht="12" customHeight="1">
      <c r="A11" s="186"/>
      <c r="B11" s="186"/>
      <c r="C11" s="186"/>
      <c r="D11" s="186"/>
      <c r="E11" s="186"/>
      <c r="F11" s="200"/>
      <c r="G11" s="200"/>
      <c r="J11" s="201"/>
      <c r="K11" s="201"/>
    </row>
    <row r="12" spans="1:15" ht="31.5" customHeight="1">
      <c r="A12" s="437" t="s">
        <v>103</v>
      </c>
      <c r="B12" s="437"/>
      <c r="C12" s="437"/>
      <c r="D12" s="437"/>
      <c r="E12" s="437"/>
      <c r="F12" s="437"/>
      <c r="G12" s="437"/>
      <c r="H12" s="202"/>
      <c r="I12" s="203"/>
      <c r="J12" s="204"/>
      <c r="K12" s="204"/>
      <c r="L12" s="203"/>
      <c r="M12" s="203"/>
      <c r="N12" s="203"/>
      <c r="O12" s="203"/>
    </row>
    <row r="13" spans="1:15" ht="18.75" customHeight="1">
      <c r="A13" s="202"/>
      <c r="B13" s="202"/>
      <c r="C13" s="202"/>
      <c r="D13" s="202"/>
      <c r="E13" s="202"/>
      <c r="F13" s="202"/>
      <c r="G13" s="202"/>
      <c r="H13" s="202"/>
      <c r="I13" s="203"/>
      <c r="J13" s="204"/>
      <c r="K13" s="204"/>
      <c r="L13" s="203"/>
      <c r="M13" s="203"/>
      <c r="N13" s="203"/>
      <c r="O13" s="203"/>
    </row>
    <row r="14" spans="1:15" ht="18.75" customHeight="1">
      <c r="A14" s="440" t="s">
        <v>104</v>
      </c>
      <c r="B14" s="440"/>
      <c r="C14" s="440"/>
      <c r="D14" s="471"/>
      <c r="E14" s="471"/>
      <c r="F14" s="471"/>
      <c r="G14" s="471"/>
      <c r="H14" s="205"/>
      <c r="I14" s="204"/>
      <c r="J14" s="206"/>
      <c r="K14" s="204"/>
      <c r="L14" s="203"/>
      <c r="M14" s="203"/>
      <c r="N14" s="203"/>
      <c r="O14" s="203"/>
    </row>
    <row r="15" spans="1:11" ht="18.75" customHeight="1">
      <c r="A15" s="438" t="s">
        <v>105</v>
      </c>
      <c r="B15" s="438"/>
      <c r="C15" s="438"/>
      <c r="D15" s="439"/>
      <c r="E15" s="439"/>
      <c r="F15" s="439"/>
      <c r="G15" s="439"/>
      <c r="H15" s="207"/>
      <c r="I15" s="207"/>
      <c r="J15" s="207"/>
      <c r="K15" s="207"/>
    </row>
    <row r="16" spans="1:11" ht="18.75" customHeight="1">
      <c r="A16" s="117" t="s">
        <v>217</v>
      </c>
      <c r="B16" s="117"/>
      <c r="C16" s="472"/>
      <c r="D16" s="472"/>
      <c r="E16" s="304"/>
      <c r="F16" s="296" t="s">
        <v>106</v>
      </c>
      <c r="I16" s="296"/>
      <c r="J16" s="207"/>
      <c r="K16" s="207"/>
    </row>
    <row r="17" spans="1:11" s="211" customFormat="1" ht="22.5" customHeight="1">
      <c r="A17" s="208" t="s">
        <v>107</v>
      </c>
      <c r="B17" s="208"/>
      <c r="C17" s="208"/>
      <c r="D17" s="208"/>
      <c r="E17" s="209"/>
      <c r="F17" s="209"/>
      <c r="G17" s="209"/>
      <c r="H17" s="210"/>
      <c r="I17" s="210"/>
      <c r="J17" s="210"/>
      <c r="K17" s="210"/>
    </row>
    <row r="18" spans="1:9" s="213" customFormat="1" ht="30" customHeight="1">
      <c r="A18" s="421" t="s">
        <v>108</v>
      </c>
      <c r="B18" s="424" t="s">
        <v>109</v>
      </c>
      <c r="C18" s="425"/>
      <c r="D18" s="426" t="s">
        <v>110</v>
      </c>
      <c r="E18" s="427"/>
      <c r="F18" s="421" t="s">
        <v>111</v>
      </c>
      <c r="G18" s="421" t="s">
        <v>112</v>
      </c>
      <c r="H18" s="212"/>
      <c r="I18" s="212"/>
    </row>
    <row r="19" spans="1:9" s="213" customFormat="1" ht="15">
      <c r="A19" s="422"/>
      <c r="B19" s="432">
        <f>IF(E14="","",DATEVALUE(E14))</f>
      </c>
      <c r="C19" s="433"/>
      <c r="D19" s="428"/>
      <c r="E19" s="429"/>
      <c r="F19" s="422"/>
      <c r="G19" s="422"/>
      <c r="H19" s="212"/>
      <c r="I19" s="212"/>
    </row>
    <row r="20" spans="1:9" s="213" customFormat="1" ht="48.75" customHeight="1">
      <c r="A20" s="423"/>
      <c r="B20" s="434" t="s">
        <v>113</v>
      </c>
      <c r="C20" s="435"/>
      <c r="D20" s="430"/>
      <c r="E20" s="431"/>
      <c r="F20" s="423"/>
      <c r="G20" s="423"/>
      <c r="H20" s="212"/>
      <c r="I20" s="212"/>
    </row>
    <row r="21" spans="1:9" s="218" customFormat="1" ht="30" customHeight="1">
      <c r="A21" s="214" t="s">
        <v>114</v>
      </c>
      <c r="B21" s="419"/>
      <c r="C21" s="418"/>
      <c r="D21" s="420"/>
      <c r="E21" s="418"/>
      <c r="F21" s="215"/>
      <c r="G21" s="215">
        <f>+B21+D21-F21</f>
        <v>0</v>
      </c>
      <c r="H21" s="216"/>
      <c r="I21" s="217"/>
    </row>
    <row r="22" spans="1:9" s="219" customFormat="1" ht="30" customHeight="1">
      <c r="A22" s="214" t="s">
        <v>115</v>
      </c>
      <c r="B22" s="419"/>
      <c r="C22" s="418"/>
      <c r="D22" s="420"/>
      <c r="E22" s="418"/>
      <c r="F22" s="215"/>
      <c r="G22" s="215">
        <f>+B22+D22-F22</f>
        <v>0</v>
      </c>
      <c r="H22" s="216"/>
      <c r="I22" s="217"/>
    </row>
    <row r="23" spans="1:9" s="218" customFormat="1" ht="30" customHeight="1">
      <c r="A23" s="214" t="s">
        <v>116</v>
      </c>
      <c r="B23" s="419"/>
      <c r="C23" s="418"/>
      <c r="D23" s="420"/>
      <c r="E23" s="418"/>
      <c r="F23" s="215"/>
      <c r="G23" s="215">
        <f>+B23+D23-F23</f>
        <v>0</v>
      </c>
      <c r="H23" s="216"/>
      <c r="I23" s="217"/>
    </row>
    <row r="24" spans="1:9" s="218" customFormat="1" ht="30" customHeight="1">
      <c r="A24" s="220" t="s">
        <v>45</v>
      </c>
      <c r="B24" s="417">
        <f>SUM(B21:B23)</f>
        <v>0</v>
      </c>
      <c r="C24" s="418"/>
      <c r="D24" s="417">
        <f>SUM(D21:E23)</f>
        <v>0</v>
      </c>
      <c r="E24" s="418">
        <f>SUM(E21:E23)</f>
        <v>0</v>
      </c>
      <c r="F24" s="221">
        <f>SUM(F21:F23)</f>
        <v>0</v>
      </c>
      <c r="G24" s="221">
        <f>+B24+D24-F24</f>
        <v>0</v>
      </c>
      <c r="H24" s="222"/>
      <c r="I24" s="223"/>
    </row>
    <row r="25" spans="1:9" s="218" customFormat="1" ht="14.25" customHeight="1">
      <c r="A25" s="224"/>
      <c r="B25" s="223"/>
      <c r="C25" s="223"/>
      <c r="D25" s="223"/>
      <c r="E25" s="223"/>
      <c r="F25" s="223"/>
      <c r="G25" s="225"/>
      <c r="H25" s="222"/>
      <c r="I25" s="223"/>
    </row>
    <row r="26" spans="1:9" s="218" customFormat="1" ht="30" customHeight="1">
      <c r="A26" s="214" t="s">
        <v>117</v>
      </c>
      <c r="B26" s="419"/>
      <c r="C26" s="418"/>
      <c r="D26" s="420"/>
      <c r="E26" s="418"/>
      <c r="F26" s="221"/>
      <c r="G26" s="215">
        <f>+B26+D26-F26</f>
        <v>0</v>
      </c>
      <c r="H26" s="222"/>
      <c r="I26" s="223"/>
    </row>
    <row r="27" spans="1:11" s="218" customFormat="1" ht="25.5" customHeight="1">
      <c r="A27" s="226"/>
      <c r="B27" s="222"/>
      <c r="C27" s="223"/>
      <c r="D27" s="223"/>
      <c r="E27" s="222"/>
      <c r="F27" s="222"/>
      <c r="G27" s="223"/>
      <c r="H27" s="222"/>
      <c r="I27" s="223"/>
      <c r="J27" s="222"/>
      <c r="K27" s="223"/>
    </row>
    <row r="28" spans="1:11" s="218" customFormat="1" ht="34.5" customHeight="1">
      <c r="A28" s="473" t="s">
        <v>118</v>
      </c>
      <c r="B28" s="473"/>
      <c r="C28" s="473"/>
      <c r="D28" s="473"/>
      <c r="E28" s="473"/>
      <c r="F28" s="473"/>
      <c r="G28" s="473"/>
      <c r="H28" s="227"/>
      <c r="I28" s="227"/>
      <c r="J28" s="227"/>
      <c r="K28" s="227"/>
    </row>
    <row r="29" spans="1:11" s="218" customFormat="1" ht="35.25" customHeight="1">
      <c r="A29" s="474" t="s">
        <v>139</v>
      </c>
      <c r="B29" s="474"/>
      <c r="C29" s="474"/>
      <c r="D29" s="474"/>
      <c r="E29" s="474"/>
      <c r="F29" s="474"/>
      <c r="G29" s="474"/>
      <c r="H29" s="305"/>
      <c r="I29" s="305"/>
      <c r="J29" s="222"/>
      <c r="K29" s="223"/>
    </row>
    <row r="30" spans="1:11" s="218" customFormat="1" ht="15.75" customHeight="1">
      <c r="A30" s="226"/>
      <c r="B30" s="222"/>
      <c r="C30" s="223"/>
      <c r="D30" s="223"/>
      <c r="E30" s="222"/>
      <c r="F30" s="222"/>
      <c r="G30" s="223"/>
      <c r="H30" s="222"/>
      <c r="I30" s="223"/>
      <c r="J30" s="222"/>
      <c r="K30" s="223"/>
    </row>
    <row r="31" spans="1:11" ht="15.75">
      <c r="A31" s="228" t="s">
        <v>119</v>
      </c>
      <c r="B31" s="228"/>
      <c r="C31" s="228"/>
      <c r="D31" s="228"/>
      <c r="E31" s="228"/>
      <c r="F31" s="228"/>
      <c r="G31" s="228"/>
      <c r="H31" s="228"/>
      <c r="I31" s="228"/>
      <c r="J31" s="229"/>
      <c r="K31" s="229"/>
    </row>
    <row r="32" spans="1:11" ht="4.5" customHeight="1">
      <c r="A32" s="228"/>
      <c r="B32" s="228"/>
      <c r="C32" s="228"/>
      <c r="D32" s="228"/>
      <c r="E32" s="228"/>
      <c r="F32" s="228"/>
      <c r="G32" s="228"/>
      <c r="H32" s="228"/>
      <c r="I32" s="228"/>
      <c r="J32" s="229"/>
      <c r="K32" s="229"/>
    </row>
    <row r="33" spans="1:11" s="32" customFormat="1" ht="16.5" customHeight="1">
      <c r="A33" s="416" t="s">
        <v>140</v>
      </c>
      <c r="B33" s="416"/>
      <c r="C33" s="416"/>
      <c r="D33" s="416"/>
      <c r="E33" s="416"/>
      <c r="F33" s="416"/>
      <c r="G33" s="416"/>
      <c r="H33" s="416"/>
      <c r="I33" s="416"/>
      <c r="J33" s="229"/>
      <c r="K33" s="229"/>
    </row>
    <row r="34" spans="1:11" s="32" customFormat="1" ht="16.5" customHeight="1">
      <c r="A34" s="416" t="s">
        <v>120</v>
      </c>
      <c r="B34" s="416"/>
      <c r="C34" s="416"/>
      <c r="D34" s="416"/>
      <c r="E34" s="416"/>
      <c r="F34" s="416"/>
      <c r="G34" s="416"/>
      <c r="H34" s="416"/>
      <c r="I34" s="416"/>
      <c r="J34" s="229"/>
      <c r="K34" s="229"/>
    </row>
    <row r="35" spans="1:11" s="32" customFormat="1" ht="16.5" customHeight="1">
      <c r="A35" s="416" t="s">
        <v>121</v>
      </c>
      <c r="B35" s="416"/>
      <c r="C35" s="416"/>
      <c r="D35" s="416"/>
      <c r="E35" s="416"/>
      <c r="F35" s="416"/>
      <c r="G35" s="416"/>
      <c r="H35" s="416"/>
      <c r="I35" s="416"/>
      <c r="J35" s="229"/>
      <c r="K35" s="229"/>
    </row>
    <row r="36" spans="1:11" s="114" customFormat="1" ht="13.5" customHeight="1">
      <c r="A36" s="415" t="s">
        <v>122</v>
      </c>
      <c r="B36" s="415"/>
      <c r="C36" s="415"/>
      <c r="D36" s="415"/>
      <c r="E36" s="415"/>
      <c r="F36" s="415"/>
      <c r="G36" s="415"/>
      <c r="H36" s="415"/>
      <c r="I36" s="415"/>
      <c r="J36" s="75"/>
      <c r="K36" s="75"/>
    </row>
    <row r="37" spans="1:11" s="114" customFormat="1" ht="13.5" customHeight="1">
      <c r="A37" s="415" t="s">
        <v>123</v>
      </c>
      <c r="B37" s="415"/>
      <c r="C37" s="415"/>
      <c r="D37" s="415"/>
      <c r="E37" s="415"/>
      <c r="F37" s="415"/>
      <c r="G37" s="415"/>
      <c r="H37" s="415"/>
      <c r="I37" s="415"/>
      <c r="J37" s="75"/>
      <c r="K37" s="75"/>
    </row>
    <row r="38" spans="1:11" s="114" customFormat="1" ht="13.5" customHeight="1">
      <c r="A38" s="415" t="s">
        <v>124</v>
      </c>
      <c r="B38" s="415"/>
      <c r="C38" s="415"/>
      <c r="D38" s="415"/>
      <c r="E38" s="415"/>
      <c r="F38" s="415"/>
      <c r="G38" s="415"/>
      <c r="H38" s="415"/>
      <c r="I38" s="415"/>
      <c r="J38" s="75"/>
      <c r="K38" s="75"/>
    </row>
    <row r="39" spans="1:11" s="114" customFormat="1" ht="13.5" customHeight="1">
      <c r="A39" s="415" t="s">
        <v>141</v>
      </c>
      <c r="B39" s="415"/>
      <c r="C39" s="415"/>
      <c r="D39" s="415"/>
      <c r="E39" s="415"/>
      <c r="F39" s="415"/>
      <c r="G39" s="415"/>
      <c r="H39" s="415"/>
      <c r="I39" s="415"/>
      <c r="J39" s="75"/>
      <c r="K39" s="75"/>
    </row>
    <row r="40" spans="1:11" s="114" customFormat="1" ht="13.5" customHeight="1">
      <c r="A40" s="415" t="s">
        <v>125</v>
      </c>
      <c r="B40" s="415"/>
      <c r="C40" s="415"/>
      <c r="D40" s="415"/>
      <c r="E40" s="415"/>
      <c r="F40" s="415"/>
      <c r="G40" s="415"/>
      <c r="H40" s="415"/>
      <c r="I40" s="415"/>
      <c r="J40" s="75"/>
      <c r="K40" s="75"/>
    </row>
    <row r="41" spans="1:11" s="32" customFormat="1" ht="16.5" customHeight="1">
      <c r="A41" s="416" t="s">
        <v>126</v>
      </c>
      <c r="B41" s="416"/>
      <c r="C41" s="416"/>
      <c r="D41" s="416"/>
      <c r="E41" s="416"/>
      <c r="F41" s="416"/>
      <c r="G41" s="416"/>
      <c r="H41" s="416"/>
      <c r="I41" s="416"/>
      <c r="J41" s="229"/>
      <c r="K41" s="229"/>
    </row>
    <row r="42" spans="1:11" s="32" customFormat="1" ht="31.5" customHeight="1">
      <c r="A42" s="475" t="s">
        <v>142</v>
      </c>
      <c r="B42" s="475"/>
      <c r="C42" s="475"/>
      <c r="D42" s="475"/>
      <c r="E42" s="475"/>
      <c r="F42" s="475"/>
      <c r="G42" s="475"/>
      <c r="H42" s="228"/>
      <c r="I42" s="228"/>
      <c r="J42" s="229"/>
      <c r="K42" s="229"/>
    </row>
    <row r="43" spans="1:11" s="196" customFormat="1" ht="18" customHeight="1">
      <c r="A43" s="228"/>
      <c r="B43" s="228"/>
      <c r="C43" s="228"/>
      <c r="D43" s="228"/>
      <c r="E43" s="228"/>
      <c r="F43" s="228"/>
      <c r="G43" s="228"/>
      <c r="H43" s="228"/>
      <c r="I43" s="228"/>
      <c r="J43" s="229"/>
      <c r="K43" s="229"/>
    </row>
    <row r="44" spans="1:11" s="196" customFormat="1" ht="12" customHeight="1">
      <c r="A44" s="184"/>
      <c r="B44" s="184"/>
      <c r="C44" s="184"/>
      <c r="D44" s="184"/>
      <c r="E44" s="184"/>
      <c r="F44" s="184"/>
      <c r="G44" s="184"/>
      <c r="H44" s="184"/>
      <c r="I44" s="184"/>
      <c r="J44" s="230"/>
      <c r="K44" s="230"/>
    </row>
    <row r="45" spans="1:11" s="196" customFormat="1" ht="12" customHeight="1">
      <c r="A45" s="184" t="s">
        <v>89</v>
      </c>
      <c r="B45" s="184"/>
      <c r="C45" s="184"/>
      <c r="D45" s="184"/>
      <c r="E45" s="184"/>
      <c r="F45" s="184"/>
      <c r="G45" s="184"/>
      <c r="H45" s="184"/>
      <c r="I45" s="184"/>
      <c r="J45" s="230"/>
      <c r="K45" s="230"/>
    </row>
    <row r="46" spans="1:11" s="196" customFormat="1" ht="7.5" customHeight="1">
      <c r="A46" s="231" t="s">
        <v>50</v>
      </c>
      <c r="B46" s="184"/>
      <c r="C46" s="184"/>
      <c r="D46" s="184"/>
      <c r="E46" s="184"/>
      <c r="F46" s="184"/>
      <c r="G46" s="184"/>
      <c r="H46" s="184"/>
      <c r="I46" s="184"/>
      <c r="J46" s="230"/>
      <c r="K46" s="230"/>
    </row>
    <row r="48" ht="22.5" customHeight="1"/>
    <row r="49" spans="1:18" s="81" customFormat="1" ht="15">
      <c r="A49" s="21" t="s">
        <v>127</v>
      </c>
      <c r="B49" s="367"/>
      <c r="C49" s="367"/>
      <c r="D49" s="367"/>
      <c r="E49" s="367"/>
      <c r="F49" s="476"/>
      <c r="G49" s="30"/>
      <c r="J49" s="233"/>
      <c r="N49" s="196"/>
      <c r="P49" s="113"/>
      <c r="Q49" s="113"/>
      <c r="R49" s="113"/>
    </row>
    <row r="50" spans="1:10" s="235" customFormat="1" ht="9" customHeight="1">
      <c r="A50" s="234"/>
      <c r="B50" s="477" t="s">
        <v>15</v>
      </c>
      <c r="C50" s="477"/>
      <c r="D50" s="24"/>
      <c r="E50" s="372" t="s">
        <v>16</v>
      </c>
      <c r="F50" s="372"/>
      <c r="G50" s="73" t="s">
        <v>18</v>
      </c>
      <c r="J50" s="69"/>
    </row>
    <row r="51" ht="24.75" customHeight="1"/>
  </sheetData>
  <sheetProtection formatCells="0" formatColumns="0" formatRows="0" insertRows="0" sort="0" autoFilter="0"/>
  <mergeCells count="49">
    <mergeCell ref="A42:G42"/>
    <mergeCell ref="E50:F50"/>
    <mergeCell ref="B49:E49"/>
    <mergeCell ref="A2:D2"/>
    <mergeCell ref="A3:D3"/>
    <mergeCell ref="A4:D4"/>
    <mergeCell ref="A14:C14"/>
    <mergeCell ref="D14:G14"/>
    <mergeCell ref="D15:G15"/>
    <mergeCell ref="F7:G7"/>
    <mergeCell ref="F8:G8"/>
    <mergeCell ref="H1:I1"/>
    <mergeCell ref="F3:G3"/>
    <mergeCell ref="F5:G5"/>
    <mergeCell ref="F6:G6"/>
    <mergeCell ref="A1:D1"/>
    <mergeCell ref="F9:G9"/>
    <mergeCell ref="F10:G10"/>
    <mergeCell ref="A12:G12"/>
    <mergeCell ref="A15:C15"/>
    <mergeCell ref="A18:A20"/>
    <mergeCell ref="B18:C18"/>
    <mergeCell ref="D18:E20"/>
    <mergeCell ref="F18:F20"/>
    <mergeCell ref="G18:G20"/>
    <mergeCell ref="B19:C19"/>
    <mergeCell ref="B20:C20"/>
    <mergeCell ref="B21:C21"/>
    <mergeCell ref="D21:E21"/>
    <mergeCell ref="B26:C26"/>
    <mergeCell ref="D26:E26"/>
    <mergeCell ref="B22:C22"/>
    <mergeCell ref="D22:E22"/>
    <mergeCell ref="B23:C23"/>
    <mergeCell ref="D23:E23"/>
    <mergeCell ref="A37:I37"/>
    <mergeCell ref="A38:I38"/>
    <mergeCell ref="D24:E24"/>
    <mergeCell ref="B24:C24"/>
    <mergeCell ref="A39:I39"/>
    <mergeCell ref="A28:G28"/>
    <mergeCell ref="A29:G29"/>
    <mergeCell ref="B50:C50"/>
    <mergeCell ref="A40:I40"/>
    <mergeCell ref="A41:I41"/>
    <mergeCell ref="A33:I33"/>
    <mergeCell ref="A34:I34"/>
    <mergeCell ref="A35:I35"/>
    <mergeCell ref="A36:I36"/>
  </mergeCells>
  <hyperlinks>
    <hyperlink ref="J1" location="Nimekiri!A12" display="Tagasi"/>
  </hyperlinks>
  <printOptions horizontalCentered="1"/>
  <pageMargins left="0.67" right="0.28" top="0.52" bottom="0.5905511811023623" header="0.38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Inna Uba</dc:creator>
  <cp:keywords/>
  <dc:description/>
  <cp:lastModifiedBy>Maarja Gross</cp:lastModifiedBy>
  <dcterms:created xsi:type="dcterms:W3CDTF">2013-04-11T05:25:03Z</dcterms:created>
  <dcterms:modified xsi:type="dcterms:W3CDTF">2019-03-01T09:27:37Z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